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34" firstSheet="1" activeTab="1"/>
  </bookViews>
  <sheets>
    <sheet name="供应计划汇总表" sheetId="31" state="hidden" r:id="rId1"/>
    <sheet name="附件1-2023年度国有建设用地供应计划表" sheetId="20" r:id="rId2"/>
    <sheet name="附件2-2023年度拟以出让方式供应的住宅用地计划表" sheetId="29" r:id="rId3"/>
    <sheet name="附件3-2023年度拟以出让方式供应的商服及公共服务用地计划表" sheetId="28" r:id="rId4"/>
    <sheet name="附件4-2023年度拟以出让方式供应的工矿仓储及教育科研用地计" sheetId="18" r:id="rId5"/>
    <sheet name="附件5-2023年度拟以划拨方式供应的基础设施和公服设施" sheetId="19" r:id="rId6"/>
  </sheets>
  <definedNames>
    <definedName name="_xlnm._FilterDatabase" localSheetId="2" hidden="1">'附件2-2023年度拟以出让方式供应的住宅用地计划表'!$A$3:$J$49</definedName>
    <definedName name="_xlnm._FilterDatabase" localSheetId="3" hidden="1">'附件3-2023年度拟以出让方式供应的商服及公共服务用地计划表'!$A$3:$J$40</definedName>
    <definedName name="_xlnm._FilterDatabase" localSheetId="4" hidden="1">'附件4-2023年度拟以出让方式供应的工矿仓储及教育科研用地计'!$A$3:$J$43</definedName>
    <definedName name="_xlnm._FilterDatabase" localSheetId="5" hidden="1">'附件5-2023年度拟以划拨方式供应的基础设施和公服设施'!$A$3:$J$56</definedName>
    <definedName name="_xlnm.Print_Area" localSheetId="5">'附件5-2023年度拟以划拨方式供应的基础设施和公服设施'!$A$1:$J$56</definedName>
    <definedName name="_xlnm.Print_Area" localSheetId="2">'附件2-2023年度拟以出让方式供应的住宅用地计划表'!$A$1:$J$49</definedName>
    <definedName name="_xlnm.Print_Area" localSheetId="4">'附件4-2023年度拟以出让方式供应的工矿仓储及教育科研用地计'!$A$1:$J$43</definedName>
    <definedName name="_xlnm.Print_Titles" localSheetId="2">'附件2-2023年度拟以出让方式供应的住宅用地计划表'!$3:$4</definedName>
    <definedName name="_xlnm.Print_Titles" localSheetId="3">'附件3-2023年度拟以出让方式供应的商服及公共服务用地计划表'!$3:$4</definedName>
    <definedName name="_xlnm.Print_Titles" localSheetId="4">'附件4-2023年度拟以出让方式供应的工矿仓储及教育科研用地计'!$3:$4</definedName>
    <definedName name="_xlnm.Print_Titles" localSheetId="5">'附件5-2023年度拟以划拨方式供应的基础设施和公服设施'!$3:$4</definedName>
  </definedNames>
  <calcPr calcId="144525"/>
</workbook>
</file>

<file path=xl/sharedStrings.xml><?xml version="1.0" encoding="utf-8"?>
<sst xmlns="http://schemas.openxmlformats.org/spreadsheetml/2006/main" count="947" uniqueCount="334">
  <si>
    <t>绵阳市辖区2023年度国有建设用地供应计划表</t>
  </si>
  <si>
    <t>单位：公顷</t>
  </si>
  <si>
    <t>合计</t>
  </si>
  <si>
    <t>以出让方式供应的住宅用地</t>
  </si>
  <si>
    <t>以出让方式供应的商服及公共服务用地</t>
  </si>
  <si>
    <t>以出让方式供应的工矿仓储及教育科研用地</t>
  </si>
  <si>
    <t>以划拨方式供应的基础设施和公服设施及保障性住房用地</t>
  </si>
  <si>
    <t>备注</t>
  </si>
  <si>
    <t>小计</t>
  </si>
  <si>
    <t>基础设施和公服设施</t>
  </si>
  <si>
    <t>保障性住房用地</t>
  </si>
  <si>
    <t>2023年</t>
  </si>
  <si>
    <t>占总供应量百分比</t>
  </si>
  <si>
    <t>绵阳市辖区2023年度国有建设用地供应计划分区汇总表</t>
  </si>
  <si>
    <t>区域</t>
  </si>
  <si>
    <t>宗数</t>
  </si>
  <si>
    <t>面积（各区、园区）</t>
  </si>
  <si>
    <t>区域面积比例</t>
  </si>
  <si>
    <t>面积</t>
  </si>
  <si>
    <t>比例</t>
  </si>
  <si>
    <t xml:space="preserve">比例 </t>
  </si>
  <si>
    <t xml:space="preserve">面  积 </t>
  </si>
  <si>
    <t>涪城区</t>
  </si>
  <si>
    <t>游仙区</t>
  </si>
  <si>
    <t>安州区</t>
  </si>
  <si>
    <t>科技城直管区</t>
  </si>
  <si>
    <t>科技城新区</t>
  </si>
  <si>
    <t>经开区</t>
  </si>
  <si>
    <t>仙海区</t>
  </si>
  <si>
    <t>市辖区汇总</t>
  </si>
  <si>
    <t>用途占比</t>
  </si>
  <si>
    <t>附件1</t>
  </si>
  <si>
    <t>绵阳市市辖区2023年度国有建设用地供应计划总表</t>
  </si>
  <si>
    <t>基础设施和            公服设施</t>
  </si>
  <si>
    <t>保障性住房        用地</t>
  </si>
  <si>
    <t>附件2</t>
  </si>
  <si>
    <t>绵阳市市辖区2023年度拟以出让方式供应的住宅用地计划表</t>
  </si>
  <si>
    <t>序号</t>
  </si>
  <si>
    <t>地块名称</t>
  </si>
  <si>
    <t>宗地位置</t>
  </si>
  <si>
    <t>土地面积           （净用地）</t>
  </si>
  <si>
    <t>规划用途</t>
  </si>
  <si>
    <t>容积率</t>
  </si>
  <si>
    <t>拟供地类型</t>
  </si>
  <si>
    <t>拟供地     时间</t>
  </si>
  <si>
    <t>亩</t>
  </si>
  <si>
    <t>公顷</t>
  </si>
  <si>
    <t>华晟工贸旧改项目地块</t>
  </si>
  <si>
    <t>一环路西段27号</t>
  </si>
  <si>
    <t>居住兼容商业用地</t>
  </si>
  <si>
    <t>拍卖</t>
  </si>
  <si>
    <t>二季度</t>
  </si>
  <si>
    <t>新庙A、B地块</t>
  </si>
  <si>
    <t>新庙三社</t>
  </si>
  <si>
    <t>二类城镇住宅用地</t>
  </si>
  <si>
    <t>金家林居住地块</t>
  </si>
  <si>
    <r>
      <rPr>
        <sz val="9"/>
        <rFont val="仿宋_GB2312"/>
        <charset val="134"/>
      </rPr>
      <t>青义镇金家林社区</t>
    </r>
    <r>
      <rPr>
        <sz val="9"/>
        <rFont val="仿宋_GB2312"/>
        <charset val="0"/>
      </rPr>
      <t>3</t>
    </r>
    <r>
      <rPr>
        <sz val="9"/>
        <rFont val="仿宋_GB2312"/>
        <charset val="134"/>
      </rPr>
      <t>组</t>
    </r>
  </si>
  <si>
    <t>三季度</t>
  </si>
  <si>
    <t>教育园区一号路地块</t>
  </si>
  <si>
    <t>青义镇灯塔社区1组</t>
  </si>
  <si>
    <t>农行家属区改造项目</t>
  </si>
  <si>
    <t>临园路中段189号</t>
  </si>
  <si>
    <t>四季度</t>
  </si>
  <si>
    <t>文创产业园一期</t>
  </si>
  <si>
    <t>石塘街道红星村6、7社</t>
  </si>
  <si>
    <t>杨家万和村居住地块</t>
  </si>
  <si>
    <t>万和村五组</t>
  </si>
  <si>
    <t>新桥镇柏龙村居住地块</t>
  </si>
  <si>
    <t>柏龙村五组</t>
  </si>
  <si>
    <t>横山社区居住A地块</t>
  </si>
  <si>
    <t>横山社区</t>
  </si>
  <si>
    <t>横山社区居住B地块</t>
  </si>
  <si>
    <t>横山社区居住C地块</t>
  </si>
  <si>
    <t>安州区界牌工业园区</t>
  </si>
  <si>
    <t>界牌工业园</t>
  </si>
  <si>
    <t>一季度  （已出让）</t>
  </si>
  <si>
    <t>安州区辽宁大道东侧</t>
  </si>
  <si>
    <t>辽宁大道东侧</t>
  </si>
  <si>
    <t>产城融合I地块</t>
  </si>
  <si>
    <t>永兴镇</t>
  </si>
  <si>
    <t>产城融合K地块</t>
  </si>
  <si>
    <t>产城融合L地块</t>
  </si>
  <si>
    <t>会展综合体A地块</t>
  </si>
  <si>
    <t>产城融合G地块</t>
  </si>
  <si>
    <t>商业兼容居住用地</t>
  </si>
  <si>
    <t>会展综合体B地块</t>
  </si>
  <si>
    <t>会展综合体C地块</t>
  </si>
  <si>
    <t>会展综合体D地块</t>
  </si>
  <si>
    <t>会展综合体E地块</t>
  </si>
  <si>
    <t>玉龙院居住地块</t>
  </si>
  <si>
    <t>九升科技补供土地</t>
  </si>
  <si>
    <t>创业园街道八角社区</t>
  </si>
  <si>
    <t>协议出让</t>
  </si>
  <si>
    <t>八角南路南侧地块</t>
  </si>
  <si>
    <t>金钟上院
（二期）</t>
  </si>
  <si>
    <t>创业园街道龙集村</t>
  </si>
  <si>
    <t>元通B地块</t>
  </si>
  <si>
    <t>创业园街道元通社区</t>
  </si>
  <si>
    <t>元通C地块</t>
  </si>
  <si>
    <t>新投集团</t>
  </si>
  <si>
    <t>创业园街道西明村</t>
  </si>
  <si>
    <t>回购汇川土地</t>
  </si>
  <si>
    <t>经开置业B地块</t>
  </si>
  <si>
    <t>经开区塘汛街道桃园社区</t>
  </si>
  <si>
    <t>万达西侧地块</t>
  </si>
  <si>
    <t>经开区塘汛街道三元社区</t>
  </si>
  <si>
    <t>涪沿B1地块</t>
  </si>
  <si>
    <t>经开区塘汛街道涪沿社区</t>
  </si>
  <si>
    <t>仙海区黄金社区D地块</t>
  </si>
  <si>
    <t>仙海区黄金社区</t>
  </si>
  <si>
    <t>仙海区徐家桥社区N地块</t>
  </si>
  <si>
    <t>仙海区徐家桥社区</t>
  </si>
  <si>
    <t>仙海区徐家桥社区O地块</t>
  </si>
  <si>
    <t>附件3</t>
  </si>
  <si>
    <t>绵阳市市辖区2023年度拟以出让方式供应的商服及公共服务用地计划表</t>
  </si>
  <si>
    <t>土地面积            （净用地）</t>
  </si>
  <si>
    <t>拟供地       时间</t>
  </si>
  <si>
    <t>丰谷加油站</t>
  </si>
  <si>
    <t>丰谷镇工农村4社</t>
  </si>
  <si>
    <t>加油站</t>
  </si>
  <si>
    <t>挂牌</t>
  </si>
  <si>
    <t>科技智谷人才公寓项目</t>
  </si>
  <si>
    <t>金家林朝阳水库旁</t>
  </si>
  <si>
    <t xml:space="preserve">其他商服用地 </t>
  </si>
  <si>
    <t>西御补供地块</t>
  </si>
  <si>
    <t>青义镇龙门社区</t>
  </si>
  <si>
    <t>商服用地</t>
  </si>
  <si>
    <t>银杏湾项目</t>
  </si>
  <si>
    <t>吴家镇三清观村10社</t>
  </si>
  <si>
    <t>石塘街道红星村7社</t>
  </si>
  <si>
    <t xml:space="preserve">蓝城二期商业项目 </t>
  </si>
  <si>
    <t>杨家镇万和村5组</t>
  </si>
  <si>
    <t>新桥镇柏龙村商业地块</t>
  </si>
  <si>
    <t>芙蓉社区加油站地块</t>
  </si>
  <si>
    <t>游仙街道芙蓉社区3组</t>
  </si>
  <si>
    <t>吴家社区商业地块</t>
  </si>
  <si>
    <t>游仙街道吴家社区5组</t>
  </si>
  <si>
    <t>中科社区商业地块</t>
  </si>
  <si>
    <t>中科社区</t>
  </si>
  <si>
    <t>小枧镇商业地块</t>
  </si>
  <si>
    <t>小枧镇思源社区</t>
  </si>
  <si>
    <t>东林社区商业A地块</t>
  </si>
  <si>
    <t>石马镇东林社区</t>
  </si>
  <si>
    <t>加油加气站</t>
  </si>
  <si>
    <t>商业地块</t>
  </si>
  <si>
    <t>科技服务中心</t>
  </si>
  <si>
    <t>创业园街道鼓楼山村</t>
  </si>
  <si>
    <t>一季度</t>
  </si>
  <si>
    <t>交发集团</t>
  </si>
  <si>
    <t>创业园街道奓口庙村</t>
  </si>
  <si>
    <t>数字经济产业园二期</t>
  </si>
  <si>
    <t>科创中心</t>
  </si>
  <si>
    <t>云上大学城</t>
  </si>
  <si>
    <t>科技金融街</t>
  </si>
  <si>
    <t>绵投集团</t>
  </si>
  <si>
    <t>蜀道集团办公楼</t>
  </si>
  <si>
    <t>倍特商业</t>
  </si>
  <si>
    <t>创业园街道上马社区</t>
  </si>
  <si>
    <t>智慧城市项目</t>
  </si>
  <si>
    <t>奥特莱斯商业中心</t>
  </si>
  <si>
    <t>科学会堂</t>
  </si>
  <si>
    <t>文化用地</t>
  </si>
  <si>
    <t>医疗器械产业园一期</t>
  </si>
  <si>
    <t>医院用地</t>
  </si>
  <si>
    <t>仙海区黄金社区C地块</t>
  </si>
  <si>
    <t>黄金社区</t>
  </si>
  <si>
    <t>旅馆业用地</t>
  </si>
  <si>
    <t>仙海区徐家桥社区F地块</t>
  </si>
  <si>
    <t>徐家桥社区</t>
  </si>
  <si>
    <t>文化设施用地</t>
  </si>
  <si>
    <t>仙海区徐家桥社区K地块</t>
  </si>
  <si>
    <t>附件4</t>
  </si>
  <si>
    <t>绵阳市市辖区2023年度拟以出让方式供应的工矿仓储及教育科研用地计划表</t>
  </si>
  <si>
    <t>项目名称</t>
  </si>
  <si>
    <t>土地面积         （净用地）</t>
  </si>
  <si>
    <t>拟供地   时间</t>
  </si>
  <si>
    <t>杨家镇玉皇社区循环经济产业园</t>
  </si>
  <si>
    <t>涪城区杨家镇</t>
  </si>
  <si>
    <t>三类工业用地</t>
  </si>
  <si>
    <t>1.0-1.6</t>
  </si>
  <si>
    <t>传化二期</t>
  </si>
  <si>
    <t>新皂镇石梯子村</t>
  </si>
  <si>
    <t>物流仓储</t>
  </si>
  <si>
    <t>1.0-3.0</t>
  </si>
  <si>
    <t>欣盛铜箔</t>
  </si>
  <si>
    <t>工业</t>
  </si>
  <si>
    <t>绵阳游仙区先进材料中小微产业园项目地块（二期）</t>
  </si>
  <si>
    <t>双桥村4、5组</t>
  </si>
  <si>
    <t>二类工业用地</t>
  </si>
  <si>
    <t>熔模精密铸造机匣项目</t>
  </si>
  <si>
    <t>小枧镇河沟社区、思源社区、松垭镇鹤翔社区</t>
  </si>
  <si>
    <t>高新加速器B区</t>
  </si>
  <si>
    <t>一类工业用地</t>
  </si>
  <si>
    <t>1.2-2.2</t>
  </si>
  <si>
    <t>腾远（川杰管网）</t>
  </si>
  <si>
    <t>魏城镇莲花村5、6、7组</t>
  </si>
  <si>
    <t>五八所</t>
  </si>
  <si>
    <t>石马镇狮院村</t>
  </si>
  <si>
    <t>太极绵阳制药技改扩能项目</t>
  </si>
  <si>
    <t>小枧镇一心社区</t>
  </si>
  <si>
    <t>1.2-3.0</t>
  </si>
  <si>
    <t>国科创同科技园项目</t>
  </si>
  <si>
    <t>小枧镇思源社区、松垭镇</t>
  </si>
  <si>
    <t>浩东粮油</t>
  </si>
  <si>
    <t>仓储用地</t>
  </si>
  <si>
    <t>预制菜供应链项目</t>
  </si>
  <si>
    <r>
      <rPr>
        <sz val="9"/>
        <color theme="1"/>
        <rFont val="仿宋_GB2312"/>
        <charset val="134"/>
      </rPr>
      <t>安州区花</t>
    </r>
    <r>
      <rPr>
        <sz val="9"/>
        <color theme="1"/>
        <rFont val="宋体"/>
        <charset val="134"/>
      </rPr>
      <t>荄</t>
    </r>
    <r>
      <rPr>
        <sz val="9"/>
        <color theme="1"/>
        <rFont val="仿宋_GB2312"/>
        <charset val="134"/>
      </rPr>
      <t>镇兴园路北段东侧</t>
    </r>
  </si>
  <si>
    <t>绵阿产业园创业创新孵化中心</t>
  </si>
  <si>
    <r>
      <rPr>
        <sz val="9"/>
        <color theme="1"/>
        <rFont val="仿宋_GB2312"/>
        <charset val="134"/>
      </rPr>
      <t>安州区花</t>
    </r>
    <r>
      <rPr>
        <sz val="9"/>
        <color theme="1"/>
        <rFont val="宋体"/>
        <charset val="134"/>
      </rPr>
      <t>荄</t>
    </r>
    <r>
      <rPr>
        <sz val="9"/>
        <color theme="1"/>
        <rFont val="仿宋_GB2312"/>
        <charset val="134"/>
      </rPr>
      <t>镇横四路北侧</t>
    </r>
  </si>
  <si>
    <t>高效单晶电池智能工厂项目</t>
  </si>
  <si>
    <t>安州区物流通道与淘金大道交汇处南侧</t>
  </si>
  <si>
    <t>光电产业园B区巨星二批次用地</t>
  </si>
  <si>
    <t xml:space="preserve">京东方模组2022-364号地块 </t>
  </si>
  <si>
    <t>中石油2023-6号地块</t>
  </si>
  <si>
    <t>光电产业园B区孵化园</t>
  </si>
  <si>
    <t>新兴显示产业园C区二期</t>
  </si>
  <si>
    <t>普明街道</t>
  </si>
  <si>
    <t>中关健体</t>
  </si>
  <si>
    <t>一类工业用地兼容商业用地</t>
  </si>
  <si>
    <t>1.0-2.5</t>
  </si>
  <si>
    <t>创业园街道大新村</t>
  </si>
  <si>
    <t>美能集团</t>
  </si>
  <si>
    <t>英才学校</t>
  </si>
  <si>
    <t>中小学用地</t>
  </si>
  <si>
    <t>1.0-1.5</t>
  </si>
  <si>
    <t>绵阳中学</t>
  </si>
  <si>
    <t>苏科高新</t>
  </si>
  <si>
    <t>新希望</t>
  </si>
  <si>
    <t>经开区松垭镇福新社区</t>
  </si>
  <si>
    <t>长虹电源</t>
  </si>
  <si>
    <t>经开区塘汛街道群丰社区</t>
  </si>
  <si>
    <t>附件5</t>
  </si>
  <si>
    <t>绵阳市市辖区2023年度拟以划拨方式供应的基础设施和公服设施及保障性住房用地计划表</t>
  </si>
  <si>
    <t>土地面积          （净用地）</t>
  </si>
  <si>
    <t>供电公司调度生产用房</t>
  </si>
  <si>
    <t>白土村2社</t>
  </si>
  <si>
    <t>供电用地</t>
  </si>
  <si>
    <t>划拨</t>
  </si>
  <si>
    <t>绵阳火车站站前广场建设项目</t>
  </si>
  <si>
    <t>绵阳市涪城区临园路西段</t>
  </si>
  <si>
    <t>广场用地</t>
  </si>
  <si>
    <t>/</t>
  </si>
  <si>
    <t>中心医院科教转化大楼项目</t>
  </si>
  <si>
    <t>卫生巷5号</t>
  </si>
  <si>
    <t>医疗卫生用地</t>
  </si>
  <si>
    <t>涪城公安分局执法办案管理中心项目</t>
  </si>
  <si>
    <t>绵阳市涪城区石塘街道瓦店村8、10社</t>
  </si>
  <si>
    <t>机关团体用地</t>
  </si>
  <si>
    <t>幼专扩建</t>
  </si>
  <si>
    <t>西园村3社</t>
  </si>
  <si>
    <t>绿地</t>
  </si>
  <si>
    <t>西山无线电</t>
  </si>
  <si>
    <t>青羊村4社</t>
  </si>
  <si>
    <t>通信用地</t>
  </si>
  <si>
    <t>长虹补供</t>
  </si>
  <si>
    <t>大新村6社</t>
  </si>
  <si>
    <t>科研办公</t>
  </si>
  <si>
    <t>绵阳市六一学校新建项目</t>
  </si>
  <si>
    <t>石塘街道红星村村委会</t>
  </si>
  <si>
    <t>教育用地</t>
  </si>
  <si>
    <t>青羊村2期安置点</t>
  </si>
  <si>
    <r>
      <rPr>
        <sz val="9"/>
        <color rgb="FF000000"/>
        <rFont val="仿宋_GB2312"/>
        <charset val="134"/>
      </rPr>
      <t>青义镇青羊村</t>
    </r>
    <r>
      <rPr>
        <sz val="9"/>
        <rFont val="仿宋_GB2312"/>
        <charset val="134"/>
      </rPr>
      <t>4社</t>
    </r>
  </si>
  <si>
    <t>统规统建安置房</t>
  </si>
  <si>
    <t>新皂镇皂角铺社区</t>
  </si>
  <si>
    <t>浸水村统建点</t>
  </si>
  <si>
    <t>石塘街道浸水村7、8社</t>
  </si>
  <si>
    <t>统规统建安置点</t>
  </si>
  <si>
    <t>广福村4社</t>
  </si>
  <si>
    <t>绵阳市青石路涪江大桥工程项目</t>
  </si>
  <si>
    <t>绵阳市涪城区青义镇青羊村3、4社</t>
  </si>
  <si>
    <t>道路与交通设施用地</t>
  </si>
  <si>
    <t>东片区支路网</t>
  </si>
  <si>
    <t>青义镇鼓楼村2社</t>
  </si>
  <si>
    <t>市政道路</t>
  </si>
  <si>
    <t>西片区支路网</t>
  </si>
  <si>
    <t>科技城大道二期（宽50米道路）</t>
  </si>
  <si>
    <t>安州区界牌镇西明村、涪城区青义镇金家林社区</t>
  </si>
  <si>
    <t>东西第二干道</t>
  </si>
  <si>
    <t>青义镇金家林社区</t>
  </si>
  <si>
    <t>南山西路地下机械停车场项目地块</t>
  </si>
  <si>
    <t>石塘街道红星社区五组</t>
  </si>
  <si>
    <t>公园
绿地</t>
  </si>
  <si>
    <t>教育园区次支网路</t>
  </si>
  <si>
    <t>青义镇玉龙村1、2、3、8社</t>
  </si>
  <si>
    <t>道路</t>
  </si>
  <si>
    <t>滨江西路道路综合改造工程</t>
  </si>
  <si>
    <t>油库周边配套设施</t>
  </si>
  <si>
    <t>新皂镇赵家花园村</t>
  </si>
  <si>
    <t>横九路南延线</t>
  </si>
  <si>
    <t>新皂镇石梯子村、赵家花园村</t>
  </si>
  <si>
    <t>房家湾路</t>
  </si>
  <si>
    <t>新皂镇皂角铺社区、石梯子村</t>
  </si>
  <si>
    <t>公铁联运</t>
  </si>
  <si>
    <t>新皂镇皂角铺社区和石梯子村</t>
  </si>
  <si>
    <t>交通设施</t>
  </si>
  <si>
    <t>游仙区人民医院发热门诊建设</t>
  </si>
  <si>
    <t>魏城镇原莲花村7、8、9社</t>
  </si>
  <si>
    <t>按设计规范执行</t>
  </si>
  <si>
    <t>游仙区人民医院新桥分院能力提升建设</t>
  </si>
  <si>
    <t>新桥镇虹桥路东段43号</t>
  </si>
  <si>
    <t>信义镇区域养老服务中心建设项目</t>
  </si>
  <si>
    <t>信义镇卢家坪村</t>
  </si>
  <si>
    <t>社会福利用地</t>
  </si>
  <si>
    <t>绵阳市青石路涪江大桥</t>
  </si>
  <si>
    <t>游仙区石马镇</t>
  </si>
  <si>
    <t>绿地、道路</t>
  </si>
  <si>
    <t>安州区社区综合服务建设项目</t>
  </si>
  <si>
    <t>安州区河东新区文胜路东段与规划安州北路交汇处北侧</t>
  </si>
  <si>
    <t>城镇社区服务设施用地</t>
  </si>
  <si>
    <t>产城融合地块中小学</t>
  </si>
  <si>
    <t>光电产业园2、3、4、5、6号道路</t>
  </si>
  <si>
    <t>道路用地</t>
  </si>
  <si>
    <t>会展综合体道路</t>
  </si>
  <si>
    <t>科技长廊</t>
  </si>
  <si>
    <t>公园绿地</t>
  </si>
  <si>
    <t>科技公园</t>
  </si>
  <si>
    <t>元通绿化</t>
  </si>
  <si>
    <t>科发网球场</t>
  </si>
  <si>
    <t>体育用地</t>
  </si>
  <si>
    <t>鼓楼山统建房二期</t>
  </si>
  <si>
    <t>鼓楼山统建房一期</t>
  </si>
  <si>
    <t>三江启航小学</t>
  </si>
  <si>
    <t>教育科研用地</t>
  </si>
  <si>
    <t>塘汛污水处理厂</t>
  </si>
  <si>
    <t>环境设施用地</t>
  </si>
  <si>
    <t>三江桥头公园</t>
  </si>
  <si>
    <t>经开区塘汛街道中心社区</t>
  </si>
  <si>
    <t>S8</t>
  </si>
  <si>
    <t>经开区塘汛街道文跃社区</t>
  </si>
  <si>
    <t>仙海区消防站用地</t>
  </si>
  <si>
    <t>仙海区七曲村</t>
  </si>
  <si>
    <t>消防设施用地</t>
  </si>
  <si>
    <t>按行业规范执行</t>
  </si>
  <si>
    <t>合  计</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</si>
</sst>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00;[Red]0.00"/>
    <numFmt numFmtId="179" formatCode="0_ "/>
  </numFmts>
  <fonts count="52">
    <font>
      <sz val="11"/>
      <color theme="1"/>
      <name val="宋体"/>
      <charset val="134"/>
      <scheme val="minor"/>
    </font>
    <font>
      <sz val="10"/>
      <color theme="1"/>
      <name val="Times New Roman"/>
      <charset val="134"/>
    </font>
    <font>
      <sz val="10"/>
      <color theme="1"/>
      <name val="仿宋_GB2312"/>
      <charset val="134"/>
    </font>
    <font>
      <sz val="12"/>
      <name val="黑体"/>
      <charset val="134"/>
    </font>
    <font>
      <sz val="10"/>
      <name val="Times New Roman"/>
      <charset val="134"/>
    </font>
    <font>
      <b/>
      <sz val="19"/>
      <name val="宋体"/>
      <charset val="134"/>
    </font>
    <font>
      <b/>
      <sz val="19"/>
      <name val="Times New Roman"/>
      <charset val="134"/>
    </font>
    <font>
      <b/>
      <sz val="10"/>
      <name val="宋体"/>
      <charset val="134"/>
    </font>
    <font>
      <b/>
      <sz val="10"/>
      <name val="Times New Roman"/>
      <charset val="134"/>
    </font>
    <font>
      <sz val="9"/>
      <color theme="1"/>
      <name val="仿宋_GB2312"/>
      <charset val="134"/>
    </font>
    <font>
      <sz val="9"/>
      <name val="仿宋_GB2312"/>
      <charset val="134"/>
    </font>
    <font>
      <sz val="9"/>
      <color rgb="FF000000"/>
      <name val="仿宋_GB2312"/>
      <charset val="134"/>
    </font>
    <font>
      <sz val="9"/>
      <color indexed="8"/>
      <name val="仿宋_GB2312"/>
      <charset val="134"/>
    </font>
    <font>
      <b/>
      <sz val="9"/>
      <color theme="1"/>
      <name val="仿宋_GB2312"/>
      <charset val="134"/>
    </font>
    <font>
      <b/>
      <sz val="9"/>
      <name val="仿宋_GB2312"/>
      <charset val="134"/>
    </font>
    <font>
      <b/>
      <sz val="18"/>
      <name val="宋体"/>
      <charset val="134"/>
    </font>
    <font>
      <b/>
      <sz val="18"/>
      <name val="Times New Roman"/>
      <charset val="134"/>
    </font>
    <font>
      <sz val="9"/>
      <color theme="1"/>
      <name val="仿宋_GB2312"/>
      <charset val="0"/>
    </font>
    <font>
      <b/>
      <sz val="20"/>
      <name val="宋体"/>
      <charset val="134"/>
    </font>
    <font>
      <b/>
      <sz val="20"/>
      <color theme="1"/>
      <name val="宋体"/>
      <charset val="134"/>
    </font>
    <font>
      <sz val="11"/>
      <color theme="1"/>
      <name val="宋体"/>
      <charset val="134"/>
    </font>
    <font>
      <b/>
      <sz val="10.5"/>
      <color theme="1"/>
      <name val="宋体"/>
      <charset val="134"/>
    </font>
    <font>
      <b/>
      <sz val="10"/>
      <color theme="1"/>
      <name val="宋体"/>
      <charset val="134"/>
    </font>
    <font>
      <b/>
      <sz val="12"/>
      <name val="宋体"/>
      <charset val="134"/>
    </font>
    <font>
      <sz val="11"/>
      <name val="宋体"/>
      <charset val="134"/>
      <scheme val="minor"/>
    </font>
    <font>
      <b/>
      <sz val="14"/>
      <color theme="1"/>
      <name val="宋体"/>
      <charset val="134"/>
    </font>
    <font>
      <sz val="10.5"/>
      <color theme="1"/>
      <name val="宋体"/>
      <charset val="134"/>
    </font>
    <font>
      <b/>
      <sz val="8"/>
      <color theme="1"/>
      <name val="宋体"/>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color theme="1"/>
      <name val="宋体"/>
      <charset val="134"/>
    </font>
    <font>
      <sz val="9"/>
      <name val="仿宋_GB2312"/>
      <charset val="0"/>
    </font>
  </fonts>
  <fills count="37">
    <fill>
      <patternFill patternType="none"/>
    </fill>
    <fill>
      <patternFill patternType="gray125"/>
    </fill>
    <fill>
      <patternFill patternType="solid">
        <fgColor theme="8" tint="0.6"/>
        <bgColor indexed="64"/>
      </patternFill>
    </fill>
    <fill>
      <patternFill patternType="solid">
        <fgColor theme="4" tint="0.6"/>
        <bgColor indexed="64"/>
      </patternFill>
    </fill>
    <fill>
      <patternFill patternType="solid">
        <fgColor theme="0"/>
        <bgColor indexed="64"/>
      </patternFill>
    </fill>
    <fill>
      <patternFill patternType="solid">
        <fgColor theme="5" tint="0.799981688894314"/>
        <bgColor indexed="64"/>
      </patternFill>
    </fill>
    <fill>
      <patternFill patternType="solid">
        <fgColor rgb="FF92D050"/>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8">
    <xf numFmtId="0" fontId="0" fillId="0" borderId="0">
      <alignment vertical="center"/>
    </xf>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29"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0" borderId="0">
      <protection locked="0"/>
    </xf>
    <xf numFmtId="0" fontId="28" fillId="10"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32" fillId="1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3" borderId="9" applyNumberFormat="0" applyFont="0" applyAlignment="0" applyProtection="0">
      <alignment vertical="center"/>
    </xf>
    <xf numFmtId="0" fontId="35" fillId="0" borderId="0">
      <alignment vertical="center"/>
    </xf>
    <xf numFmtId="0" fontId="32" fillId="14"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0" borderId="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0" applyNumberFormat="0" applyFill="0" applyAlignment="0" applyProtection="0">
      <alignment vertical="center"/>
    </xf>
    <xf numFmtId="0" fontId="41" fillId="0" borderId="10" applyNumberFormat="0" applyFill="0" applyAlignment="0" applyProtection="0">
      <alignment vertical="center"/>
    </xf>
    <xf numFmtId="0" fontId="32" fillId="15" borderId="0" applyNumberFormat="0" applyBorder="0" applyAlignment="0" applyProtection="0">
      <alignment vertical="center"/>
    </xf>
    <xf numFmtId="0" fontId="36" fillId="0" borderId="11" applyNumberFormat="0" applyFill="0" applyAlignment="0" applyProtection="0">
      <alignment vertical="center"/>
    </xf>
    <xf numFmtId="0" fontId="32" fillId="16" borderId="0" applyNumberFormat="0" applyBorder="0" applyAlignment="0" applyProtection="0">
      <alignment vertical="center"/>
    </xf>
    <xf numFmtId="0" fontId="42" fillId="17" borderId="12" applyNumberFormat="0" applyAlignment="0" applyProtection="0">
      <alignment vertical="center"/>
    </xf>
    <xf numFmtId="0" fontId="43" fillId="17" borderId="8" applyNumberFormat="0" applyAlignment="0" applyProtection="0">
      <alignment vertical="center"/>
    </xf>
    <xf numFmtId="0" fontId="30" fillId="0" borderId="0">
      <protection locked="0"/>
    </xf>
    <xf numFmtId="0" fontId="44" fillId="18" borderId="13" applyNumberFormat="0" applyAlignment="0" applyProtection="0">
      <alignment vertical="center"/>
    </xf>
    <xf numFmtId="0" fontId="28" fillId="19" borderId="0" applyNumberFormat="0" applyBorder="0" applyAlignment="0" applyProtection="0">
      <alignment vertical="center"/>
    </xf>
    <xf numFmtId="0" fontId="32" fillId="20" borderId="0" applyNumberFormat="0" applyBorder="0" applyAlignment="0" applyProtection="0">
      <alignment vertical="center"/>
    </xf>
    <xf numFmtId="0" fontId="45" fillId="0" borderId="14" applyNumberFormat="0" applyFill="0" applyAlignment="0" applyProtection="0">
      <alignment vertical="center"/>
    </xf>
    <xf numFmtId="0" fontId="46" fillId="0" borderId="15" applyNumberFormat="0" applyFill="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28" fillId="23" borderId="0" applyNumberFormat="0" applyBorder="0" applyAlignment="0" applyProtection="0">
      <alignment vertical="center"/>
    </xf>
    <xf numFmtId="0" fontId="32" fillId="24" borderId="0" applyNumberFormat="0" applyBorder="0" applyAlignment="0" applyProtection="0">
      <alignment vertical="center"/>
    </xf>
    <xf numFmtId="0" fontId="28" fillId="25"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28"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32" fillId="31" borderId="0" applyNumberFormat="0" applyBorder="0" applyAlignment="0" applyProtection="0">
      <alignment vertical="center"/>
    </xf>
    <xf numFmtId="0" fontId="28"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28" fillId="35" borderId="0" applyNumberFormat="0" applyBorder="0" applyAlignment="0" applyProtection="0">
      <alignment vertical="center"/>
    </xf>
    <xf numFmtId="0" fontId="32" fillId="36" borderId="0" applyNumberFormat="0" applyBorder="0" applyAlignment="0" applyProtection="0">
      <alignment vertical="center"/>
    </xf>
    <xf numFmtId="0" fontId="30" fillId="0" borderId="0">
      <protection locked="0"/>
    </xf>
    <xf numFmtId="0" fontId="35" fillId="0" borderId="0">
      <alignment vertical="center"/>
    </xf>
    <xf numFmtId="0" fontId="35" fillId="0" borderId="0">
      <alignment vertical="center"/>
    </xf>
    <xf numFmtId="0" fontId="35" fillId="0" borderId="0">
      <alignment vertical="center"/>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protection locked="0"/>
    </xf>
    <xf numFmtId="0" fontId="30" fillId="0" borderId="0">
      <alignment vertical="center"/>
    </xf>
    <xf numFmtId="0" fontId="35" fillId="0" borderId="0">
      <alignment vertical="center"/>
    </xf>
    <xf numFmtId="0" fontId="35" fillId="0" borderId="0">
      <alignment vertical="center"/>
    </xf>
    <xf numFmtId="0" fontId="35" fillId="0" borderId="0">
      <alignment vertical="center"/>
    </xf>
    <xf numFmtId="0" fontId="30" fillId="0" borderId="0">
      <protection locked="0"/>
    </xf>
    <xf numFmtId="0" fontId="30" fillId="0" borderId="0">
      <protection locked="0"/>
    </xf>
    <xf numFmtId="0" fontId="30" fillId="0" borderId="0">
      <protection locked="0"/>
    </xf>
    <xf numFmtId="0" fontId="35" fillId="0" borderId="0">
      <alignment vertical="center"/>
    </xf>
    <xf numFmtId="0" fontId="30" fillId="0" borderId="0">
      <protection locked="0"/>
    </xf>
    <xf numFmtId="0" fontId="30" fillId="0" borderId="0">
      <protection locked="0"/>
    </xf>
    <xf numFmtId="0" fontId="35" fillId="0" borderId="0">
      <alignment vertical="center"/>
    </xf>
    <xf numFmtId="0" fontId="49" fillId="0" borderId="0">
      <alignment vertical="center"/>
    </xf>
  </cellStyleXfs>
  <cellXfs count="133">
    <xf numFmtId="0" fontId="0" fillId="0" borderId="0" xfId="0">
      <alignment vertical="center"/>
    </xf>
    <xf numFmtId="0" fontId="1"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176" fontId="1" fillId="0" borderId="0" xfId="0" applyNumberFormat="1" applyFont="1" applyFill="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176" fontId="4" fillId="0" borderId="0" xfId="0" applyNumberFormat="1" applyFont="1" applyFill="1" applyAlignment="1" applyProtection="1">
      <alignment horizontal="left" vertical="center" wrapText="1"/>
      <protection locked="0"/>
    </xf>
    <xf numFmtId="0" fontId="5" fillId="0" borderId="0" xfId="66" applyFont="1" applyFill="1" applyAlignment="1" applyProtection="1">
      <alignment horizontal="center" vertical="center" wrapText="1"/>
      <protection locked="0"/>
    </xf>
    <xf numFmtId="0" fontId="6" fillId="0" borderId="0" xfId="66" applyFont="1" applyFill="1" applyAlignment="1" applyProtection="1">
      <alignment horizontal="center" vertical="center" wrapText="1"/>
      <protection locked="0"/>
    </xf>
    <xf numFmtId="176" fontId="6" fillId="0" borderId="0" xfId="66" applyNumberFormat="1" applyFont="1" applyFill="1" applyAlignment="1" applyProtection="1">
      <alignment horizontal="center" vertical="center" wrapText="1"/>
      <protection locked="0"/>
    </xf>
    <xf numFmtId="0" fontId="7" fillId="0" borderId="1" xfId="66" applyFont="1" applyFill="1" applyBorder="1" applyAlignment="1" applyProtection="1">
      <alignment horizontal="center" vertical="center" wrapText="1"/>
      <protection locked="0"/>
    </xf>
    <xf numFmtId="0" fontId="7" fillId="0" borderId="1" xfId="66" applyFont="1" applyFill="1" applyBorder="1" applyAlignment="1">
      <alignment horizontal="center" vertical="center" wrapText="1"/>
    </xf>
    <xf numFmtId="176" fontId="7" fillId="0" borderId="2" xfId="66" applyNumberFormat="1" applyFont="1" applyFill="1" applyBorder="1" applyAlignment="1">
      <alignment horizontal="center" vertical="center" wrapText="1"/>
    </xf>
    <xf numFmtId="176" fontId="7" fillId="0" borderId="3" xfId="66" applyNumberFormat="1" applyFont="1" applyFill="1" applyBorder="1" applyAlignment="1">
      <alignment horizontal="center" vertical="center" wrapText="1"/>
    </xf>
    <xf numFmtId="177" fontId="7" fillId="0" borderId="1" xfId="66" applyNumberFormat="1" applyFont="1" applyFill="1" applyBorder="1" applyAlignment="1">
      <alignment horizontal="center" vertical="center" wrapText="1"/>
    </xf>
    <xf numFmtId="0" fontId="8" fillId="0" borderId="1" xfId="66" applyFont="1" applyFill="1" applyBorder="1" applyAlignment="1" applyProtection="1">
      <alignment horizontal="center" vertical="center" wrapText="1"/>
      <protection locked="0"/>
    </xf>
    <xf numFmtId="0" fontId="8" fillId="0" borderId="1" xfId="66" applyFont="1" applyFill="1" applyBorder="1" applyAlignment="1">
      <alignment horizontal="center" vertical="center" wrapText="1"/>
    </xf>
    <xf numFmtId="176" fontId="7" fillId="0" borderId="1" xfId="66" applyNumberFormat="1"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wrapText="1"/>
      <protection locked="0"/>
    </xf>
    <xf numFmtId="176" fontId="10"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 xfId="66"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76"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176" fontId="13" fillId="3"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9" fillId="0" borderId="1" xfId="0" applyNumberFormat="1" applyFont="1" applyBorder="1" applyAlignment="1" applyProtection="1">
      <alignment horizontal="center" vertical="center" wrapText="1"/>
      <protection locked="0"/>
    </xf>
    <xf numFmtId="176" fontId="9"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176" fontId="14" fillId="3"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176" fontId="10" fillId="4" borderId="1" xfId="0" applyNumberFormat="1" applyFont="1" applyFill="1" applyBorder="1" applyAlignment="1" applyProtection="1">
      <alignment horizontal="center" vertical="center" wrapText="1"/>
      <protection locked="0"/>
    </xf>
    <xf numFmtId="177" fontId="10" fillId="4"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vertical="center" wrapText="1"/>
      <protection locked="0"/>
    </xf>
    <xf numFmtId="0" fontId="7" fillId="0" borderId="4" xfId="66" applyFont="1" applyFill="1" applyBorder="1" applyAlignment="1">
      <alignment horizontal="center" vertical="center" wrapText="1"/>
    </xf>
    <xf numFmtId="0" fontId="7" fillId="0" borderId="5" xfId="66" applyFont="1" applyFill="1" applyBorder="1" applyAlignment="1">
      <alignment horizontal="center" vertical="center" wrapText="1"/>
    </xf>
    <xf numFmtId="176" fontId="0" fillId="0" borderId="0" xfId="0" applyNumberFormat="1" applyFill="1" applyAlignment="1" applyProtection="1">
      <alignment horizontal="center" vertical="center" wrapText="1"/>
      <protection locked="0"/>
    </xf>
    <xf numFmtId="0" fontId="15" fillId="0" borderId="0" xfId="66" applyFont="1" applyFill="1" applyAlignment="1" applyProtection="1">
      <alignment horizontal="center" vertical="center" wrapText="1"/>
      <protection locked="0"/>
    </xf>
    <xf numFmtId="0" fontId="16" fillId="0" borderId="0" xfId="66" applyFont="1" applyFill="1" applyAlignment="1" applyProtection="1">
      <alignment horizontal="center" vertical="center" wrapText="1"/>
      <protection locked="0"/>
    </xf>
    <xf numFmtId="176" fontId="16" fillId="0" borderId="0" xfId="66" applyNumberFormat="1" applyFont="1" applyFill="1" applyAlignment="1" applyProtection="1">
      <alignment horizontal="center" vertical="center" wrapText="1"/>
      <protection locked="0"/>
    </xf>
    <xf numFmtId="178" fontId="10" fillId="0" borderId="1" xfId="53" applyNumberFormat="1" applyFont="1" applyFill="1" applyBorder="1" applyAlignment="1" applyProtection="1">
      <alignment horizontal="center" vertical="center" wrapText="1"/>
      <protection locked="0"/>
    </xf>
    <xf numFmtId="178" fontId="10" fillId="0" borderId="1" xfId="0" applyNumberFormat="1" applyFont="1" applyFill="1" applyBorder="1" applyAlignment="1" applyProtection="1">
      <alignment horizontal="center" vertical="center" wrapText="1"/>
      <protection locked="0"/>
    </xf>
    <xf numFmtId="178" fontId="11"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76" fontId="17" fillId="0" borderId="1" xfId="0" applyNumberFormat="1" applyFont="1" applyFill="1" applyBorder="1" applyAlignment="1" applyProtection="1">
      <alignment horizontal="center" vertical="center" wrapText="1"/>
      <protection locked="0"/>
    </xf>
    <xf numFmtId="0" fontId="0" fillId="0" borderId="0" xfId="0" applyFont="1">
      <alignment vertical="center"/>
    </xf>
    <xf numFmtId="177" fontId="0" fillId="0" borderId="0" xfId="0" applyNumberFormat="1">
      <alignment vertical="center"/>
    </xf>
    <xf numFmtId="0" fontId="18" fillId="0" borderId="0" xfId="66" applyFont="1" applyFill="1" applyAlignment="1">
      <alignment horizontal="center" vertical="center" wrapText="1"/>
    </xf>
    <xf numFmtId="177" fontId="10" fillId="0" borderId="1" xfId="0" applyNumberFormat="1" applyFont="1" applyFill="1" applyBorder="1" applyAlignment="1" applyProtection="1">
      <alignment horizontal="center" vertical="center" wrapText="1"/>
      <protection locked="0"/>
    </xf>
    <xf numFmtId="177" fontId="14" fillId="3" borderId="1" xfId="0" applyNumberFormat="1" applyFont="1" applyFill="1" applyBorder="1" applyAlignment="1" applyProtection="1">
      <alignment horizontal="center" vertical="center" wrapText="1"/>
      <protection locked="0"/>
    </xf>
    <xf numFmtId="177" fontId="10" fillId="0" borderId="1" xfId="0" applyNumberFormat="1" applyFont="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protection locked="0"/>
    </xf>
    <xf numFmtId="177" fontId="10" fillId="0" borderId="1" xfId="0" applyNumberFormat="1" applyFont="1" applyBorder="1" applyAlignment="1">
      <alignment horizontal="center" vertical="center" wrapText="1"/>
    </xf>
    <xf numFmtId="177" fontId="9"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0" fillId="0" borderId="1" xfId="0" applyFont="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66" applyFont="1" applyFill="1" applyBorder="1" applyAlignment="1">
      <alignment horizontal="center" vertical="center" wrapText="1"/>
    </xf>
    <xf numFmtId="0" fontId="14" fillId="3" borderId="1" xfId="0" applyFont="1" applyFill="1" applyBorder="1" applyAlignment="1">
      <alignment horizontal="center" vertical="center" wrapText="1"/>
    </xf>
    <xf numFmtId="176" fontId="14" fillId="3" borderId="1" xfId="0" applyNumberFormat="1" applyFont="1" applyFill="1" applyBorder="1" applyAlignment="1">
      <alignment horizontal="center" vertical="center" wrapText="1"/>
    </xf>
    <xf numFmtId="177" fontId="14" fillId="3"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6" fontId="10" fillId="0" borderId="1" xfId="0" applyNumberFormat="1" applyFont="1" applyBorder="1" applyAlignment="1">
      <alignment horizontal="center" vertical="center" wrapText="1"/>
    </xf>
    <xf numFmtId="0" fontId="10" fillId="0" borderId="4" xfId="0" applyFont="1" applyFill="1" applyBorder="1" applyAlignment="1">
      <alignment horizontal="center" vertical="center"/>
    </xf>
    <xf numFmtId="177" fontId="10" fillId="4"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4" borderId="1" xfId="0" applyFont="1" applyFill="1" applyBorder="1" applyAlignment="1">
      <alignment horizontal="center" vertical="center" wrapText="1"/>
    </xf>
    <xf numFmtId="176" fontId="10" fillId="4"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0" xfId="0" applyFont="1" applyFill="1" applyAlignment="1">
      <alignment horizontal="left" vertical="center" wrapText="1"/>
    </xf>
    <xf numFmtId="176" fontId="4" fillId="0" borderId="0" xfId="0" applyNumberFormat="1" applyFont="1" applyFill="1" applyAlignment="1">
      <alignment horizontal="lef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0" fontId="0" fillId="0" borderId="0" xfId="0" applyFill="1" applyBorder="1" applyAlignment="1">
      <alignment vertical="center"/>
    </xf>
    <xf numFmtId="10" fontId="24" fillId="0" borderId="1" xfId="0" applyNumberFormat="1" applyFont="1" applyFill="1" applyBorder="1" applyAlignment="1">
      <alignment horizontal="left" vertical="center" indent="1"/>
    </xf>
    <xf numFmtId="0" fontId="25"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26" fillId="0" borderId="0" xfId="0" applyFont="1" applyFill="1" applyBorder="1" applyAlignment="1">
      <alignment horizontal="justify" vertical="center" wrapText="1"/>
    </xf>
    <xf numFmtId="0" fontId="22" fillId="5" borderId="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5" xfId="0" applyFont="1" applyFill="1" applyBorder="1" applyAlignment="1">
      <alignment vertical="center" wrapText="1"/>
    </xf>
    <xf numFmtId="176" fontId="22" fillId="0" borderId="1" xfId="0" applyNumberFormat="1" applyFont="1" applyFill="1" applyBorder="1" applyAlignment="1">
      <alignment horizontal="center" vertical="center" wrapText="1"/>
    </xf>
    <xf numFmtId="10" fontId="22" fillId="0" borderId="1" xfId="0" applyNumberFormat="1" applyFont="1" applyFill="1" applyBorder="1" applyAlignment="1">
      <alignment horizontal="center" vertical="center" wrapText="1"/>
    </xf>
    <xf numFmtId="179" fontId="22" fillId="5" borderId="1" xfId="0"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176" fontId="22" fillId="6" borderId="1" xfId="0" applyNumberFormat="1" applyFont="1" applyFill="1" applyBorder="1" applyAlignment="1">
      <alignment horizontal="center" vertical="center" wrapText="1"/>
    </xf>
    <xf numFmtId="10" fontId="22" fillId="6" borderId="1" xfId="0" applyNumberFormat="1" applyFont="1" applyFill="1" applyBorder="1" applyAlignment="1">
      <alignment horizontal="center" vertical="center" wrapText="1"/>
    </xf>
    <xf numFmtId="179" fontId="22" fillId="6" borderId="1" xfId="0" applyNumberFormat="1" applyFont="1" applyFill="1" applyBorder="1" applyAlignment="1">
      <alignment horizontal="center" vertical="center" wrapText="1"/>
    </xf>
    <xf numFmtId="0" fontId="21" fillId="0" borderId="0" xfId="0" applyFont="1" applyFill="1" applyBorder="1" applyAlignment="1">
      <alignment horizontal="right" vertical="center" wrapText="1"/>
    </xf>
    <xf numFmtId="0" fontId="22" fillId="7" borderId="1"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vertical="center" wrapText="1"/>
    </xf>
    <xf numFmtId="176" fontId="22" fillId="5" borderId="1" xfId="0" applyNumberFormat="1" applyFont="1" applyFill="1" applyBorder="1" applyAlignment="1">
      <alignment horizontal="center" vertical="center" wrapText="1"/>
    </xf>
    <xf numFmtId="10" fontId="22" fillId="5" borderId="1" xfId="0" applyNumberFormat="1" applyFont="1" applyFill="1" applyBorder="1" applyAlignment="1">
      <alignment horizontal="center" vertical="center" wrapText="1"/>
    </xf>
    <xf numFmtId="179" fontId="22" fillId="7" borderId="1" xfId="0" applyNumberFormat="1" applyFont="1" applyFill="1" applyBorder="1" applyAlignment="1">
      <alignment horizontal="center" vertical="center" wrapText="1"/>
    </xf>
    <xf numFmtId="176" fontId="7" fillId="7"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76" fontId="22" fillId="7" borderId="1" xfId="0" applyNumberFormat="1" applyFont="1" applyFill="1" applyBorder="1" applyAlignment="1">
      <alignment horizontal="center" vertical="center" wrapText="1"/>
    </xf>
    <xf numFmtId="10" fontId="22" fillId="7" borderId="1"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2" fillId="5" borderId="2"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5" xfId="0" applyFont="1" applyFill="1" applyBorder="1" applyAlignment="1">
      <alignment horizontal="center" vertical="center" wrapText="1"/>
    </xf>
    <xf numFmtId="179" fontId="7" fillId="5"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78">
    <cellStyle name="常规" xfId="0" builtinId="0"/>
    <cellStyle name="货币[0]" xfId="1" builtinId="7"/>
    <cellStyle name="20% - 强调文字颜色 3" xfId="2" builtinId="38"/>
    <cellStyle name="输入" xfId="3" builtinId="20"/>
    <cellStyle name="货币" xfId="4" builtinId="4"/>
    <cellStyle name="千位分隔[0]" xfId="5" builtinId="6"/>
    <cellStyle name="常规 2 26"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 30"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 29"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5" xfId="53"/>
    <cellStyle name="常规 4" xfId="54"/>
    <cellStyle name="常规 29" xfId="55"/>
    <cellStyle name="常规 24" xfId="56"/>
    <cellStyle name="常规 2 7" xfId="57"/>
    <cellStyle name="常规 2 25" xfId="58"/>
    <cellStyle name="常规 2 30" xfId="59"/>
    <cellStyle name="常规 2 20" xfId="60"/>
    <cellStyle name="常规 2 23" xfId="61"/>
    <cellStyle name="常规 2 18" xfId="62"/>
    <cellStyle name="常规 2 17" xfId="63"/>
    <cellStyle name="常规 2 16" xfId="64"/>
    <cellStyle name="常规 2 21" xfId="65"/>
    <cellStyle name="常规 2" xfId="66"/>
    <cellStyle name="常规 17" xfId="67"/>
    <cellStyle name="常规 14" xfId="68"/>
    <cellStyle name="常规 16" xfId="69"/>
    <cellStyle name="常规 2 24" xfId="70"/>
    <cellStyle name="常规 2 19" xfId="71"/>
    <cellStyle name="常规 2 2" xfId="72"/>
    <cellStyle name="常规 8" xfId="73"/>
    <cellStyle name="常规 2 9" xfId="74"/>
    <cellStyle name="常规 2 13" xfId="75"/>
    <cellStyle name="常规 7" xfId="76"/>
    <cellStyle name="常规 3" xfId="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D23"/>
  <sheetViews>
    <sheetView topLeftCell="A19" workbookViewId="0">
      <selection activeCell="H14" sqref="H14"/>
    </sheetView>
  </sheetViews>
  <sheetFormatPr defaultColWidth="9" defaultRowHeight="13.5"/>
  <cols>
    <col min="3" max="3" width="9.25"/>
    <col min="5" max="5" width="12.875" customWidth="1"/>
    <col min="6" max="6" width="14.375" customWidth="1"/>
    <col min="8" max="8" width="10.25" customWidth="1"/>
    <col min="12" max="12" width="8" customWidth="1"/>
    <col min="13" max="13" width="5.375" customWidth="1"/>
    <col min="14" max="14" width="8.625" customWidth="1"/>
    <col min="15" max="15" width="9.125" customWidth="1"/>
    <col min="16" max="16" width="4.9" customWidth="1"/>
    <col min="17" max="17" width="7.4" customWidth="1"/>
    <col min="18" max="18" width="7.275" customWidth="1"/>
    <col min="19" max="19" width="4.80833333333333" customWidth="1"/>
    <col min="20" max="20" width="6.44166666666667" customWidth="1"/>
    <col min="21" max="21" width="8.26666666666667" customWidth="1"/>
    <col min="22" max="22" width="4.6" customWidth="1"/>
    <col min="23" max="23" width="7.59166666666667" customWidth="1"/>
    <col min="24" max="24" width="7.975" customWidth="1"/>
    <col min="25" max="25" width="5.53333333333333" customWidth="1"/>
    <col min="26" max="26" width="7.3" customWidth="1"/>
    <col min="29" max="29" width="9" customWidth="1"/>
  </cols>
  <sheetData>
    <row r="1" ht="32" customHeight="1" spans="2:10">
      <c r="B1" s="102" t="s">
        <v>0</v>
      </c>
      <c r="C1" s="102"/>
      <c r="D1" s="102"/>
      <c r="E1" s="102"/>
      <c r="F1" s="102"/>
      <c r="G1" s="102"/>
      <c r="H1" s="102"/>
      <c r="I1" s="102"/>
      <c r="J1" s="102"/>
    </row>
    <row r="2" spans="2:10">
      <c r="B2" s="92" t="s">
        <v>1</v>
      </c>
      <c r="C2" s="92"/>
      <c r="D2" s="92"/>
      <c r="E2" s="92"/>
      <c r="F2" s="92"/>
      <c r="G2" s="92"/>
      <c r="H2" s="92"/>
      <c r="I2" s="92"/>
      <c r="J2" s="92"/>
    </row>
    <row r="3" ht="42" customHeight="1" spans="2:10">
      <c r="B3" s="93"/>
      <c r="C3" s="94" t="s">
        <v>2</v>
      </c>
      <c r="D3" s="94" t="s">
        <v>3</v>
      </c>
      <c r="E3" s="94" t="s">
        <v>4</v>
      </c>
      <c r="F3" s="94" t="s">
        <v>5</v>
      </c>
      <c r="G3" s="94" t="s">
        <v>6</v>
      </c>
      <c r="H3" s="94"/>
      <c r="I3" s="94"/>
      <c r="J3" s="94" t="s">
        <v>7</v>
      </c>
    </row>
    <row r="4" ht="48" customHeight="1" spans="2:10">
      <c r="B4" s="93"/>
      <c r="C4" s="94"/>
      <c r="D4" s="94"/>
      <c r="E4" s="94"/>
      <c r="F4" s="94"/>
      <c r="G4" s="95" t="s">
        <v>8</v>
      </c>
      <c r="H4" s="95" t="s">
        <v>9</v>
      </c>
      <c r="I4" s="95" t="s">
        <v>10</v>
      </c>
      <c r="J4" s="94"/>
    </row>
    <row r="5" ht="36" customHeight="1" spans="2:10">
      <c r="B5" s="96" t="s">
        <v>11</v>
      </c>
      <c r="C5" s="96">
        <v>1004.15</v>
      </c>
      <c r="D5" s="96">
        <v>165.33</v>
      </c>
      <c r="E5" s="96">
        <v>88.8</v>
      </c>
      <c r="F5" s="96">
        <v>260.5</v>
      </c>
      <c r="G5" s="96">
        <v>489.52</v>
      </c>
      <c r="H5" s="96">
        <v>466.67</v>
      </c>
      <c r="I5" s="96">
        <v>22.85</v>
      </c>
      <c r="J5" s="96"/>
    </row>
    <row r="6" ht="49" customHeight="1" spans="2:10">
      <c r="B6" s="96" t="s">
        <v>12</v>
      </c>
      <c r="C6" s="98">
        <v>1</v>
      </c>
      <c r="D6" s="99">
        <f>D5/C5</f>
        <v>0.164646716128069</v>
      </c>
      <c r="E6" s="99">
        <f>E5/C5</f>
        <v>0.0884330030373948</v>
      </c>
      <c r="F6" s="99">
        <f>F5/C5</f>
        <v>0.259423392919385</v>
      </c>
      <c r="G6" s="99">
        <f>G5/C5</f>
        <v>0.487496887915152</v>
      </c>
      <c r="H6" s="99"/>
      <c r="I6" s="99"/>
      <c r="J6" s="101"/>
    </row>
    <row r="10" ht="25.5" spans="12:30">
      <c r="L10" s="103" t="s">
        <v>13</v>
      </c>
      <c r="M10" s="103"/>
      <c r="N10" s="103"/>
      <c r="O10" s="103"/>
      <c r="P10" s="103"/>
      <c r="Q10" s="103"/>
      <c r="R10" s="103"/>
      <c r="S10" s="103"/>
      <c r="T10" s="103"/>
      <c r="U10" s="103"/>
      <c r="V10" s="103"/>
      <c r="W10" s="103"/>
      <c r="X10" s="103"/>
      <c r="Y10" s="103"/>
      <c r="Z10" s="103"/>
      <c r="AA10" s="103"/>
      <c r="AB10" s="103"/>
      <c r="AC10" s="103"/>
      <c r="AD10" s="103"/>
    </row>
    <row r="11" spans="12:30">
      <c r="L11" s="104"/>
      <c r="M11" s="104"/>
      <c r="N11" s="104"/>
      <c r="O11" s="104"/>
      <c r="P11" s="104"/>
      <c r="Q11" s="115" t="s">
        <v>1</v>
      </c>
      <c r="R11" s="115"/>
      <c r="S11" s="115"/>
      <c r="T11" s="115"/>
      <c r="U11" s="115"/>
      <c r="V11" s="115"/>
      <c r="W11" s="115"/>
      <c r="X11" s="115"/>
      <c r="Y11" s="126" t="s">
        <v>1</v>
      </c>
      <c r="Z11" s="126"/>
      <c r="AA11" s="126"/>
      <c r="AB11" s="126"/>
      <c r="AC11" s="126"/>
      <c r="AD11" s="126"/>
    </row>
    <row r="12" ht="30" customHeight="1" spans="12:30">
      <c r="L12" s="95" t="s">
        <v>14</v>
      </c>
      <c r="M12" s="95" t="s">
        <v>15</v>
      </c>
      <c r="N12" s="95" t="s">
        <v>16</v>
      </c>
      <c r="O12" s="95" t="s">
        <v>17</v>
      </c>
      <c r="P12" s="105" t="s">
        <v>3</v>
      </c>
      <c r="Q12" s="105"/>
      <c r="R12" s="105"/>
      <c r="S12" s="116" t="s">
        <v>4</v>
      </c>
      <c r="T12" s="116"/>
      <c r="U12" s="116"/>
      <c r="V12" s="116" t="s">
        <v>5</v>
      </c>
      <c r="W12" s="116"/>
      <c r="X12" s="116"/>
      <c r="Y12" s="105" t="s">
        <v>6</v>
      </c>
      <c r="Z12" s="105"/>
      <c r="AA12" s="105"/>
      <c r="AB12" s="105"/>
      <c r="AC12" s="105"/>
      <c r="AD12" s="95" t="s">
        <v>7</v>
      </c>
    </row>
    <row r="13" ht="17" customHeight="1" spans="12:30">
      <c r="L13" s="95"/>
      <c r="M13" s="95"/>
      <c r="N13" s="95"/>
      <c r="O13" s="95"/>
      <c r="P13" s="106" t="s">
        <v>15</v>
      </c>
      <c r="Q13" s="106" t="s">
        <v>18</v>
      </c>
      <c r="R13" s="106" t="s">
        <v>19</v>
      </c>
      <c r="S13" s="117" t="s">
        <v>15</v>
      </c>
      <c r="T13" s="117" t="s">
        <v>18</v>
      </c>
      <c r="U13" s="117" t="s">
        <v>20</v>
      </c>
      <c r="V13" s="117" t="s">
        <v>15</v>
      </c>
      <c r="W13" s="117" t="s">
        <v>18</v>
      </c>
      <c r="X13" s="117" t="s">
        <v>20</v>
      </c>
      <c r="Y13" s="106" t="s">
        <v>15</v>
      </c>
      <c r="Z13" s="127" t="s">
        <v>21</v>
      </c>
      <c r="AA13" s="128"/>
      <c r="AB13" s="129"/>
      <c r="AC13" s="106" t="s">
        <v>19</v>
      </c>
      <c r="AD13" s="95"/>
    </row>
    <row r="14" ht="36" spans="12:30">
      <c r="L14" s="95"/>
      <c r="M14" s="95"/>
      <c r="N14" s="95"/>
      <c r="O14" s="95"/>
      <c r="P14" s="107"/>
      <c r="Q14" s="107"/>
      <c r="R14" s="107"/>
      <c r="S14" s="118"/>
      <c r="T14" s="118"/>
      <c r="U14" s="118"/>
      <c r="V14" s="118"/>
      <c r="W14" s="118"/>
      <c r="X14" s="118"/>
      <c r="Y14" s="130"/>
      <c r="Z14" s="105" t="s">
        <v>8</v>
      </c>
      <c r="AA14" s="105" t="s">
        <v>9</v>
      </c>
      <c r="AB14" s="105" t="s">
        <v>10</v>
      </c>
      <c r="AC14" s="130"/>
      <c r="AD14" s="95"/>
    </row>
    <row r="15" ht="23" customHeight="1" spans="12:30">
      <c r="L15" s="95" t="s">
        <v>22</v>
      </c>
      <c r="M15" s="95">
        <f>P15+S15+V15+Y15</f>
        <v>42</v>
      </c>
      <c r="N15" s="108">
        <f>Q15+T15+W15+Z15</f>
        <v>449.13</v>
      </c>
      <c r="O15" s="109">
        <f>N15/N22</f>
        <v>0.447273813673256</v>
      </c>
      <c r="P15" s="110">
        <v>7</v>
      </c>
      <c r="Q15" s="119">
        <v>24.65</v>
      </c>
      <c r="R15" s="120">
        <f>Q15/Q22</f>
        <v>0.149095747898143</v>
      </c>
      <c r="S15" s="121">
        <v>6</v>
      </c>
      <c r="T15" s="122">
        <v>7.71</v>
      </c>
      <c r="U15" s="123">
        <f>T15/T22</f>
        <v>0.0868243243243243</v>
      </c>
      <c r="V15" s="121">
        <v>5</v>
      </c>
      <c r="W15" s="124">
        <v>27.31</v>
      </c>
      <c r="X15" s="125">
        <f>W15/W22</f>
        <v>0.104836852207294</v>
      </c>
      <c r="Y15" s="131">
        <v>24</v>
      </c>
      <c r="Z15" s="119">
        <f t="shared" ref="Z15:Z21" si="0">AA15+AB15</f>
        <v>389.46</v>
      </c>
      <c r="AA15" s="119">
        <v>380.15</v>
      </c>
      <c r="AB15" s="119">
        <v>9.31</v>
      </c>
      <c r="AC15" s="120">
        <f>Z15/Z22</f>
        <v>0.795595685569538</v>
      </c>
      <c r="AD15" s="108"/>
    </row>
    <row r="16" spans="12:30">
      <c r="L16" s="95" t="s">
        <v>23</v>
      </c>
      <c r="M16" s="95">
        <f>P16+S16+V16+Y16</f>
        <v>22</v>
      </c>
      <c r="N16" s="108">
        <f>Q16+T16+W16+Z16</f>
        <v>89.32</v>
      </c>
      <c r="O16" s="109">
        <f>N16/N22</f>
        <v>0.0889508539560823</v>
      </c>
      <c r="P16" s="110">
        <v>4</v>
      </c>
      <c r="Q16" s="119">
        <v>15.87</v>
      </c>
      <c r="R16" s="120">
        <f>Q16/Q22</f>
        <v>0.0959898385048086</v>
      </c>
      <c r="S16" s="121">
        <v>6</v>
      </c>
      <c r="T16" s="124">
        <v>13.91</v>
      </c>
      <c r="U16" s="125">
        <f>T16/T22</f>
        <v>0.156644144144144</v>
      </c>
      <c r="V16" s="121">
        <v>8</v>
      </c>
      <c r="W16" s="124">
        <v>52.7</v>
      </c>
      <c r="X16" s="125">
        <f>W16/W22</f>
        <v>0.202303262955854</v>
      </c>
      <c r="Y16" s="110">
        <v>4</v>
      </c>
      <c r="Z16" s="119">
        <f t="shared" si="0"/>
        <v>6.84</v>
      </c>
      <c r="AA16" s="119">
        <v>6.84</v>
      </c>
      <c r="AB16" s="119"/>
      <c r="AC16" s="120">
        <f>Z16/Z22</f>
        <v>0.0139728713842131</v>
      </c>
      <c r="AD16" s="108"/>
    </row>
    <row r="17" spans="12:30">
      <c r="L17" s="95" t="s">
        <v>24</v>
      </c>
      <c r="M17" s="95">
        <f>P17+V17+Y17</f>
        <v>6</v>
      </c>
      <c r="N17" s="108">
        <f>Q17+W17+Z17</f>
        <v>64.69</v>
      </c>
      <c r="O17" s="109">
        <f>N17/N22</f>
        <v>0.064422646019021</v>
      </c>
      <c r="P17" s="110">
        <v>2</v>
      </c>
      <c r="Q17" s="119">
        <v>10.46</v>
      </c>
      <c r="R17" s="120">
        <f>Q17/Q22</f>
        <v>0.0632674045847699</v>
      </c>
      <c r="S17" s="121"/>
      <c r="T17" s="124"/>
      <c r="U17" s="125"/>
      <c r="V17" s="121">
        <v>3</v>
      </c>
      <c r="W17" s="124">
        <v>53.21</v>
      </c>
      <c r="X17" s="125">
        <f>W17/W22</f>
        <v>0.20426103646833</v>
      </c>
      <c r="Y17" s="110">
        <v>1</v>
      </c>
      <c r="Z17" s="119">
        <f t="shared" si="0"/>
        <v>1.02</v>
      </c>
      <c r="AA17" s="119">
        <v>1.02</v>
      </c>
      <c r="AB17" s="119"/>
      <c r="AC17" s="120">
        <f>Z17/Z22</f>
        <v>0.00208367380290897</v>
      </c>
      <c r="AD17" s="108"/>
    </row>
    <row r="18" ht="24" spans="12:30">
      <c r="L18" s="95" t="s">
        <v>25</v>
      </c>
      <c r="M18" s="95">
        <f>P18+S18+V18+Y18</f>
        <v>20</v>
      </c>
      <c r="N18" s="108">
        <f>Q18+T18+W18+Z18</f>
        <v>120.4</v>
      </c>
      <c r="O18" s="109">
        <f>N18/N22</f>
        <v>0.11990240501917</v>
      </c>
      <c r="P18" s="110">
        <v>10</v>
      </c>
      <c r="Q18" s="119">
        <v>52.16</v>
      </c>
      <c r="R18" s="120">
        <f>Q18/Q22</f>
        <v>0.315490231657896</v>
      </c>
      <c r="S18" s="121">
        <v>2</v>
      </c>
      <c r="T18" s="124">
        <v>2.36</v>
      </c>
      <c r="U18" s="125">
        <f>T18/T22</f>
        <v>0.0265765765765766</v>
      </c>
      <c r="V18" s="121">
        <v>5</v>
      </c>
      <c r="W18" s="124">
        <v>37.99</v>
      </c>
      <c r="X18" s="125">
        <f>W18/W22</f>
        <v>0.145834932821497</v>
      </c>
      <c r="Y18" s="110">
        <v>3</v>
      </c>
      <c r="Z18" s="119">
        <f t="shared" si="0"/>
        <v>27.89</v>
      </c>
      <c r="AA18" s="119">
        <v>27.89</v>
      </c>
      <c r="AB18" s="119"/>
      <c r="AC18" s="120">
        <f>Z18/Z22</f>
        <v>0.0569741787873836</v>
      </c>
      <c r="AD18" s="108"/>
    </row>
    <row r="19" ht="24" spans="12:30">
      <c r="L19" s="95" t="s">
        <v>26</v>
      </c>
      <c r="M19" s="95">
        <f>P19+S19+V19+Y19</f>
        <v>36</v>
      </c>
      <c r="N19" s="108">
        <f>Q19+T19+W19+Z19</f>
        <v>171.84</v>
      </c>
      <c r="O19" s="109">
        <f>N19/N22</f>
        <v>0.171129811283175</v>
      </c>
      <c r="P19" s="110">
        <v>8</v>
      </c>
      <c r="Q19" s="119">
        <v>22.63</v>
      </c>
      <c r="R19" s="120">
        <f>Q19/Q22</f>
        <v>0.136877759632251</v>
      </c>
      <c r="S19" s="121">
        <v>13</v>
      </c>
      <c r="T19" s="124">
        <v>44.79</v>
      </c>
      <c r="U19" s="125">
        <f>T19/T22</f>
        <v>0.504391891891892</v>
      </c>
      <c r="V19" s="121">
        <v>8</v>
      </c>
      <c r="W19" s="124">
        <v>69.29</v>
      </c>
      <c r="X19" s="125">
        <f>W19/W22</f>
        <v>0.265988483685221</v>
      </c>
      <c r="Y19" s="110">
        <v>7</v>
      </c>
      <c r="Z19" s="119">
        <f t="shared" si="0"/>
        <v>35.13</v>
      </c>
      <c r="AA19" s="119">
        <v>21.59</v>
      </c>
      <c r="AB19" s="119">
        <v>13.54</v>
      </c>
      <c r="AC19" s="120">
        <f>Z19/Z22</f>
        <v>0.0717641771531296</v>
      </c>
      <c r="AD19" s="108"/>
    </row>
    <row r="20" spans="12:30">
      <c r="L20" s="95" t="s">
        <v>27</v>
      </c>
      <c r="M20" s="95">
        <f>P20+V20+Y20</f>
        <v>9</v>
      </c>
      <c r="N20" s="108">
        <f>Q20+W20+Z20</f>
        <v>67.28</v>
      </c>
      <c r="O20" s="109">
        <f>N20/N22</f>
        <v>0.0670019419409451</v>
      </c>
      <c r="P20" s="110">
        <v>2</v>
      </c>
      <c r="Q20" s="105">
        <v>18.78</v>
      </c>
      <c r="R20" s="120">
        <f>Q20/Q22</f>
        <v>0.113590999818545</v>
      </c>
      <c r="S20" s="121"/>
      <c r="T20" s="116"/>
      <c r="U20" s="125"/>
      <c r="V20" s="121">
        <v>3</v>
      </c>
      <c r="W20" s="116">
        <v>20</v>
      </c>
      <c r="X20" s="125">
        <f>W20/W22</f>
        <v>0.0767754318618042</v>
      </c>
      <c r="Y20" s="110">
        <v>4</v>
      </c>
      <c r="Z20" s="105">
        <f t="shared" si="0"/>
        <v>28.5</v>
      </c>
      <c r="AA20" s="105">
        <v>28.5</v>
      </c>
      <c r="AB20" s="105"/>
      <c r="AC20" s="120">
        <f>Z20/Z22</f>
        <v>0.0582202974342213</v>
      </c>
      <c r="AD20" s="132"/>
    </row>
    <row r="21" spans="12:30">
      <c r="L21" s="95" t="s">
        <v>28</v>
      </c>
      <c r="M21" s="95">
        <f>P21+S21+Y21</f>
        <v>7</v>
      </c>
      <c r="N21" s="108">
        <f>Q21+T21+Z21</f>
        <v>41.49</v>
      </c>
      <c r="O21" s="109">
        <f>N21/N22</f>
        <v>0.0413185281083503</v>
      </c>
      <c r="P21" s="110">
        <v>3</v>
      </c>
      <c r="Q21" s="119">
        <v>20.78</v>
      </c>
      <c r="R21" s="120">
        <f>Q21/Q22</f>
        <v>0.125688017903587</v>
      </c>
      <c r="S21" s="121">
        <v>3</v>
      </c>
      <c r="T21" s="124">
        <v>20.03</v>
      </c>
      <c r="U21" s="125">
        <f>T21/T22</f>
        <v>0.225563063063063</v>
      </c>
      <c r="V21" s="121"/>
      <c r="W21" s="124"/>
      <c r="X21" s="125"/>
      <c r="Y21" s="110">
        <v>1</v>
      </c>
      <c r="Z21" s="119">
        <f t="shared" si="0"/>
        <v>0.68</v>
      </c>
      <c r="AA21" s="119">
        <v>0.68</v>
      </c>
      <c r="AB21" s="119"/>
      <c r="AC21" s="120">
        <f>Z21/Z22</f>
        <v>0.00138911586860598</v>
      </c>
      <c r="AD21" s="108"/>
    </row>
    <row r="22" ht="24" spans="12:30">
      <c r="L22" s="111" t="s">
        <v>29</v>
      </c>
      <c r="M22" s="111">
        <f t="shared" ref="M22:AC22" si="1">SUM(M15:M21)</f>
        <v>142</v>
      </c>
      <c r="N22" s="112">
        <f t="shared" si="1"/>
        <v>1004.15</v>
      </c>
      <c r="O22" s="113">
        <f t="shared" si="1"/>
        <v>1</v>
      </c>
      <c r="P22" s="114">
        <f t="shared" si="1"/>
        <v>36</v>
      </c>
      <c r="Q22" s="112">
        <f t="shared" si="1"/>
        <v>165.33</v>
      </c>
      <c r="R22" s="113">
        <f t="shared" si="1"/>
        <v>1</v>
      </c>
      <c r="S22" s="114">
        <f t="shared" si="1"/>
        <v>30</v>
      </c>
      <c r="T22" s="112">
        <f t="shared" si="1"/>
        <v>88.8</v>
      </c>
      <c r="U22" s="113">
        <f t="shared" si="1"/>
        <v>1</v>
      </c>
      <c r="V22" s="114">
        <f t="shared" si="1"/>
        <v>32</v>
      </c>
      <c r="W22" s="112">
        <f t="shared" si="1"/>
        <v>260.5</v>
      </c>
      <c r="X22" s="113">
        <f t="shared" si="1"/>
        <v>1</v>
      </c>
      <c r="Y22" s="114">
        <f t="shared" si="1"/>
        <v>44</v>
      </c>
      <c r="Z22" s="112">
        <f t="shared" si="1"/>
        <v>489.52</v>
      </c>
      <c r="AA22" s="112">
        <f t="shared" si="1"/>
        <v>466.67</v>
      </c>
      <c r="AB22" s="112">
        <f t="shared" si="1"/>
        <v>22.85</v>
      </c>
      <c r="AC22" s="113">
        <f t="shared" si="1"/>
        <v>1</v>
      </c>
      <c r="AD22" s="112"/>
    </row>
    <row r="23" spans="12:30">
      <c r="L23" s="111" t="s">
        <v>30</v>
      </c>
      <c r="M23" s="111"/>
      <c r="N23" s="112"/>
      <c r="O23" s="114"/>
      <c r="P23" s="113"/>
      <c r="Q23" s="113"/>
      <c r="R23" s="113"/>
      <c r="S23" s="113"/>
      <c r="T23" s="113"/>
      <c r="U23" s="113"/>
      <c r="V23" s="113"/>
      <c r="W23" s="113"/>
      <c r="X23" s="113"/>
      <c r="Y23" s="113"/>
      <c r="Z23" s="113"/>
      <c r="AA23" s="113"/>
      <c r="AB23" s="113"/>
      <c r="AC23" s="113"/>
      <c r="AD23" s="112"/>
    </row>
  </sheetData>
  <mergeCells count="37">
    <mergeCell ref="B1:J1"/>
    <mergeCell ref="B2:J2"/>
    <mergeCell ref="G3:I3"/>
    <mergeCell ref="L10:AD10"/>
    <mergeCell ref="Q11:X11"/>
    <mergeCell ref="Y11:AD11"/>
    <mergeCell ref="P12:R12"/>
    <mergeCell ref="S12:U12"/>
    <mergeCell ref="V12:X12"/>
    <mergeCell ref="Y12:AC12"/>
    <mergeCell ref="Z13:AB13"/>
    <mergeCell ref="P23:R23"/>
    <mergeCell ref="S23:U23"/>
    <mergeCell ref="V23:X23"/>
    <mergeCell ref="Y23:AC23"/>
    <mergeCell ref="B3:B4"/>
    <mergeCell ref="C3:C4"/>
    <mergeCell ref="D3:D4"/>
    <mergeCell ref="E3:E4"/>
    <mergeCell ref="F3:F4"/>
    <mergeCell ref="J3:J4"/>
    <mergeCell ref="L12:L14"/>
    <mergeCell ref="M12:M14"/>
    <mergeCell ref="N12:N14"/>
    <mergeCell ref="O12:O14"/>
    <mergeCell ref="P13:P14"/>
    <mergeCell ref="Q13:Q14"/>
    <mergeCell ref="R13:R14"/>
    <mergeCell ref="S13:S14"/>
    <mergeCell ref="T13:T14"/>
    <mergeCell ref="U13:U14"/>
    <mergeCell ref="V13:V14"/>
    <mergeCell ref="W13:W14"/>
    <mergeCell ref="X13:X14"/>
    <mergeCell ref="Y13:Y14"/>
    <mergeCell ref="AC13:AC14"/>
    <mergeCell ref="AD12:AD14"/>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view="pageBreakPreview" zoomScale="115" zoomScaleNormal="100" workbookViewId="0">
      <selection activeCell="H15" sqref="H15"/>
    </sheetView>
  </sheetViews>
  <sheetFormatPr defaultColWidth="9" defaultRowHeight="13.5" outlineLevelRow="7"/>
  <cols>
    <col min="1" max="1" width="11.625" customWidth="1"/>
    <col min="2" max="4" width="13.125" customWidth="1"/>
    <col min="5" max="5" width="15.5" customWidth="1"/>
    <col min="6" max="8" width="13.125" customWidth="1"/>
    <col min="9" max="9" width="8.8" customWidth="1"/>
  </cols>
  <sheetData>
    <row r="1" ht="36" customHeight="1" spans="1:9">
      <c r="A1" s="72" t="s">
        <v>31</v>
      </c>
      <c r="B1" s="89"/>
      <c r="C1" s="89"/>
      <c r="D1" s="89"/>
      <c r="E1" s="89"/>
      <c r="F1" s="89"/>
      <c r="G1" s="90"/>
      <c r="H1" s="89"/>
      <c r="I1" s="89"/>
    </row>
    <row r="2" ht="47" customHeight="1" spans="1:9">
      <c r="A2" s="91" t="s">
        <v>32</v>
      </c>
      <c r="B2" s="91"/>
      <c r="C2" s="91"/>
      <c r="D2" s="91"/>
      <c r="E2" s="91"/>
      <c r="F2" s="91"/>
      <c r="G2" s="91"/>
      <c r="H2" s="91"/>
      <c r="I2" s="91"/>
    </row>
    <row r="3" ht="32" customHeight="1" spans="1:9">
      <c r="A3" s="92" t="s">
        <v>1</v>
      </c>
      <c r="B3" s="92"/>
      <c r="C3" s="92"/>
      <c r="D3" s="92"/>
      <c r="E3" s="92"/>
      <c r="F3" s="92"/>
      <c r="G3" s="92"/>
      <c r="H3" s="92"/>
      <c r="I3" s="92"/>
    </row>
    <row r="4" ht="37" customHeight="1" spans="1:9">
      <c r="A4" s="93"/>
      <c r="B4" s="94" t="s">
        <v>2</v>
      </c>
      <c r="C4" s="94" t="s">
        <v>3</v>
      </c>
      <c r="D4" s="94" t="s">
        <v>4</v>
      </c>
      <c r="E4" s="94" t="s">
        <v>5</v>
      </c>
      <c r="F4" s="94" t="s">
        <v>6</v>
      </c>
      <c r="G4" s="94"/>
      <c r="H4" s="94"/>
      <c r="I4" s="94" t="s">
        <v>7</v>
      </c>
    </row>
    <row r="5" ht="37" customHeight="1" spans="1:9">
      <c r="A5" s="93"/>
      <c r="B5" s="94"/>
      <c r="C5" s="94"/>
      <c r="D5" s="94"/>
      <c r="E5" s="94"/>
      <c r="F5" s="95" t="s">
        <v>8</v>
      </c>
      <c r="G5" s="95" t="s">
        <v>33</v>
      </c>
      <c r="H5" s="95" t="s">
        <v>34</v>
      </c>
      <c r="I5" s="94"/>
    </row>
    <row r="6" ht="45" customHeight="1" spans="1:9">
      <c r="A6" s="96" t="s">
        <v>11</v>
      </c>
      <c r="B6" s="96">
        <v>1005</v>
      </c>
      <c r="C6" s="96">
        <v>166.19</v>
      </c>
      <c r="D6" s="97">
        <v>88.8</v>
      </c>
      <c r="E6" s="97">
        <v>260.49</v>
      </c>
      <c r="F6" s="96">
        <v>489.52</v>
      </c>
      <c r="G6" s="96">
        <v>466.67</v>
      </c>
      <c r="H6" s="96">
        <v>22.85</v>
      </c>
      <c r="I6" s="96"/>
    </row>
    <row r="7" ht="59" customHeight="1" spans="1:9">
      <c r="A7" s="96" t="s">
        <v>12</v>
      </c>
      <c r="B7" s="98">
        <v>1</v>
      </c>
      <c r="C7" s="99">
        <f>C6/B6</f>
        <v>0.165363184079602</v>
      </c>
      <c r="D7" s="99">
        <f>D6/B6</f>
        <v>0.0883582089552239</v>
      </c>
      <c r="E7" s="99">
        <f>E6/B6</f>
        <v>0.259194029850746</v>
      </c>
      <c r="F7" s="99">
        <f>F6/B6</f>
        <v>0.487084577114428</v>
      </c>
      <c r="G7" s="99"/>
      <c r="H7" s="99"/>
      <c r="I7" s="101"/>
    </row>
    <row r="8" spans="1:9">
      <c r="A8" s="100"/>
      <c r="B8" s="100"/>
      <c r="C8" s="100"/>
      <c r="D8" s="100"/>
      <c r="E8" s="100"/>
      <c r="F8" s="100"/>
      <c r="G8" s="100"/>
      <c r="H8" s="100"/>
      <c r="I8" s="100"/>
    </row>
  </sheetData>
  <mergeCells count="10">
    <mergeCell ref="A1:I1"/>
    <mergeCell ref="A2:I2"/>
    <mergeCell ref="A3:I3"/>
    <mergeCell ref="F4:H4"/>
    <mergeCell ref="A4:A5"/>
    <mergeCell ref="B4:B5"/>
    <mergeCell ref="C4:C5"/>
    <mergeCell ref="D4:D5"/>
    <mergeCell ref="E4:E5"/>
    <mergeCell ref="I4:I5"/>
  </mergeCells>
  <pageMargins left="1.218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view="pageBreakPreview" zoomScale="115" zoomScaleNormal="130" workbookViewId="0">
      <selection activeCell="M7" sqref="M7"/>
    </sheetView>
  </sheetViews>
  <sheetFormatPr defaultColWidth="9" defaultRowHeight="13.5"/>
  <cols>
    <col min="1" max="1" width="5" customWidth="1"/>
    <col min="2" max="2" width="8.14166666666667" customWidth="1"/>
    <col min="3" max="3" width="17.925" customWidth="1"/>
    <col min="4" max="4" width="18.15" customWidth="1"/>
    <col min="5" max="5" width="10.7583333333333" customWidth="1"/>
    <col min="6" max="6" width="10.4333333333333" customWidth="1"/>
    <col min="7" max="7" width="15.75" customWidth="1"/>
    <col min="8" max="8" width="9.01666666666667" style="64" customWidth="1"/>
    <col min="9" max="9" width="9.78333333333333" customWidth="1"/>
    <col min="10" max="10" width="11.625" customWidth="1"/>
  </cols>
  <sheetData>
    <row r="1" ht="16" customHeight="1" spans="1:10">
      <c r="A1" s="72" t="s">
        <v>35</v>
      </c>
      <c r="B1" s="72"/>
      <c r="C1" s="72"/>
      <c r="D1" s="72"/>
      <c r="E1" s="72"/>
      <c r="F1" s="72"/>
      <c r="G1" s="72"/>
      <c r="H1" s="72"/>
      <c r="I1" s="72"/>
      <c r="J1" s="72"/>
    </row>
    <row r="2" ht="36" customHeight="1" spans="1:10">
      <c r="A2" s="65" t="s">
        <v>36</v>
      </c>
      <c r="B2" s="65"/>
      <c r="C2" s="65"/>
      <c r="D2" s="65"/>
      <c r="E2" s="65"/>
      <c r="F2" s="65"/>
      <c r="G2" s="65"/>
      <c r="H2" s="65"/>
      <c r="I2" s="65"/>
      <c r="J2" s="65"/>
    </row>
    <row r="3" ht="26" customHeight="1" spans="1:10">
      <c r="A3" s="13" t="s">
        <v>37</v>
      </c>
      <c r="B3" s="13" t="s">
        <v>14</v>
      </c>
      <c r="C3" s="13" t="s">
        <v>38</v>
      </c>
      <c r="D3" s="13" t="s">
        <v>39</v>
      </c>
      <c r="E3" s="14" t="s">
        <v>40</v>
      </c>
      <c r="F3" s="15"/>
      <c r="G3" s="13" t="s">
        <v>41</v>
      </c>
      <c r="H3" s="16" t="s">
        <v>42</v>
      </c>
      <c r="I3" s="52" t="s">
        <v>43</v>
      </c>
      <c r="J3" s="13" t="s">
        <v>44</v>
      </c>
    </row>
    <row r="4" ht="33" customHeight="1" spans="1:10">
      <c r="A4" s="18"/>
      <c r="B4" s="18"/>
      <c r="C4" s="18"/>
      <c r="D4" s="18"/>
      <c r="E4" s="19" t="s">
        <v>45</v>
      </c>
      <c r="F4" s="19" t="s">
        <v>46</v>
      </c>
      <c r="G4" s="13"/>
      <c r="H4" s="16"/>
      <c r="I4" s="53"/>
      <c r="J4" s="18"/>
    </row>
    <row r="5" ht="26" customHeight="1" spans="1:10">
      <c r="A5" s="73">
        <v>1</v>
      </c>
      <c r="B5" s="73" t="s">
        <v>22</v>
      </c>
      <c r="C5" s="74" t="s">
        <v>47</v>
      </c>
      <c r="D5" s="73" t="s">
        <v>48</v>
      </c>
      <c r="E5" s="45">
        <v>9.32</v>
      </c>
      <c r="F5" s="45">
        <f t="shared" ref="F5:F11" si="0">E5/15</f>
        <v>0.621333333333333</v>
      </c>
      <c r="G5" s="44" t="s">
        <v>49</v>
      </c>
      <c r="H5" s="75">
        <v>2.4</v>
      </c>
      <c r="I5" s="44" t="s">
        <v>50</v>
      </c>
      <c r="J5" s="44" t="s">
        <v>51</v>
      </c>
    </row>
    <row r="6" ht="26" customHeight="1" spans="1:10">
      <c r="A6" s="73">
        <v>2</v>
      </c>
      <c r="B6" s="73"/>
      <c r="C6" s="44" t="s">
        <v>52</v>
      </c>
      <c r="D6" s="44" t="s">
        <v>53</v>
      </c>
      <c r="E6" s="44">
        <v>38.11</v>
      </c>
      <c r="F6" s="45">
        <f t="shared" si="0"/>
        <v>2.54066666666667</v>
      </c>
      <c r="G6" s="44" t="s">
        <v>54</v>
      </c>
      <c r="H6" s="75">
        <v>2.4</v>
      </c>
      <c r="I6" s="44" t="s">
        <v>50</v>
      </c>
      <c r="J6" s="44" t="s">
        <v>51</v>
      </c>
    </row>
    <row r="7" ht="26" customHeight="1" spans="1:10">
      <c r="A7" s="73">
        <v>3</v>
      </c>
      <c r="B7" s="73"/>
      <c r="C7" s="76" t="s">
        <v>55</v>
      </c>
      <c r="D7" s="44" t="s">
        <v>56</v>
      </c>
      <c r="E7" s="45">
        <v>117.4</v>
      </c>
      <c r="F7" s="45">
        <f t="shared" si="0"/>
        <v>7.82666666666667</v>
      </c>
      <c r="G7" s="44" t="s">
        <v>54</v>
      </c>
      <c r="H7" s="75">
        <v>2.4</v>
      </c>
      <c r="I7" s="44" t="s">
        <v>50</v>
      </c>
      <c r="J7" s="44" t="s">
        <v>57</v>
      </c>
    </row>
    <row r="8" ht="26" customHeight="1" spans="1:10">
      <c r="A8" s="73">
        <v>4</v>
      </c>
      <c r="B8" s="73"/>
      <c r="C8" s="76" t="s">
        <v>58</v>
      </c>
      <c r="D8" s="44" t="s">
        <v>59</v>
      </c>
      <c r="E8" s="45">
        <v>46.77</v>
      </c>
      <c r="F8" s="45">
        <f t="shared" si="0"/>
        <v>3.118</v>
      </c>
      <c r="G8" s="44" t="s">
        <v>54</v>
      </c>
      <c r="H8" s="75">
        <v>3.1</v>
      </c>
      <c r="I8" s="44" t="s">
        <v>50</v>
      </c>
      <c r="J8" s="44" t="s">
        <v>57</v>
      </c>
    </row>
    <row r="9" ht="26" customHeight="1" spans="1:10">
      <c r="A9" s="73">
        <v>5</v>
      </c>
      <c r="B9" s="73"/>
      <c r="C9" s="74" t="s">
        <v>60</v>
      </c>
      <c r="D9" s="44" t="s">
        <v>61</v>
      </c>
      <c r="E9" s="45">
        <v>10.78</v>
      </c>
      <c r="F9" s="45">
        <f t="shared" si="0"/>
        <v>0.718666666666667</v>
      </c>
      <c r="G9" s="44" t="s">
        <v>49</v>
      </c>
      <c r="H9" s="75">
        <v>4</v>
      </c>
      <c r="I9" s="44" t="s">
        <v>50</v>
      </c>
      <c r="J9" s="44" t="s">
        <v>62</v>
      </c>
    </row>
    <row r="10" ht="26" customHeight="1" spans="1:10">
      <c r="A10" s="73">
        <v>6</v>
      </c>
      <c r="B10" s="73"/>
      <c r="C10" s="44" t="s">
        <v>63</v>
      </c>
      <c r="D10" s="44" t="s">
        <v>64</v>
      </c>
      <c r="E10" s="45">
        <v>61.5586</v>
      </c>
      <c r="F10" s="45">
        <f t="shared" si="0"/>
        <v>4.10390666666667</v>
      </c>
      <c r="G10" s="44" t="s">
        <v>54</v>
      </c>
      <c r="H10" s="75">
        <v>1.5</v>
      </c>
      <c r="I10" s="44" t="s">
        <v>50</v>
      </c>
      <c r="J10" s="44" t="s">
        <v>62</v>
      </c>
    </row>
    <row r="11" ht="26" customHeight="1" spans="1:10">
      <c r="A11" s="73">
        <v>7</v>
      </c>
      <c r="B11" s="73"/>
      <c r="C11" s="76" t="s">
        <v>65</v>
      </c>
      <c r="D11" s="44" t="s">
        <v>66</v>
      </c>
      <c r="E11" s="45">
        <v>85.88</v>
      </c>
      <c r="F11" s="45">
        <f t="shared" si="0"/>
        <v>5.72533333333333</v>
      </c>
      <c r="G11" s="44" t="s">
        <v>54</v>
      </c>
      <c r="H11" s="75">
        <v>1.2</v>
      </c>
      <c r="I11" s="44" t="s">
        <v>50</v>
      </c>
      <c r="J11" s="44" t="s">
        <v>62</v>
      </c>
    </row>
    <row r="12" ht="19" customHeight="1" spans="1:10">
      <c r="A12" s="77" t="s">
        <v>8</v>
      </c>
      <c r="B12" s="77"/>
      <c r="C12" s="77"/>
      <c r="D12" s="77"/>
      <c r="E12" s="78">
        <f>SUM(E5:E11)</f>
        <v>369.8186</v>
      </c>
      <c r="F12" s="78">
        <f>SUM(F5:F11)</f>
        <v>24.6545733333333</v>
      </c>
      <c r="G12" s="77"/>
      <c r="H12" s="79"/>
      <c r="I12" s="77"/>
      <c r="J12" s="77"/>
    </row>
    <row r="13" ht="28" customHeight="1" spans="1:10">
      <c r="A13" s="73">
        <v>8</v>
      </c>
      <c r="B13" s="73" t="s">
        <v>23</v>
      </c>
      <c r="C13" s="44" t="s">
        <v>67</v>
      </c>
      <c r="D13" s="44" t="s">
        <v>68</v>
      </c>
      <c r="E13" s="80">
        <v>22.03</v>
      </c>
      <c r="F13" s="80">
        <f t="shared" ref="F13:F16" si="1">E13/15</f>
        <v>1.46866666666667</v>
      </c>
      <c r="G13" s="44" t="s">
        <v>54</v>
      </c>
      <c r="H13" s="75">
        <v>1.2</v>
      </c>
      <c r="I13" s="88" t="s">
        <v>50</v>
      </c>
      <c r="J13" s="44" t="s">
        <v>51</v>
      </c>
    </row>
    <row r="14" ht="28" customHeight="1" spans="1:10">
      <c r="A14" s="73">
        <v>9</v>
      </c>
      <c r="B14" s="73"/>
      <c r="C14" s="44" t="s">
        <v>69</v>
      </c>
      <c r="D14" s="44" t="s">
        <v>70</v>
      </c>
      <c r="E14" s="80">
        <v>74.76</v>
      </c>
      <c r="F14" s="80">
        <f t="shared" si="1"/>
        <v>4.984</v>
      </c>
      <c r="G14" s="44" t="s">
        <v>54</v>
      </c>
      <c r="H14" s="75">
        <v>2.5</v>
      </c>
      <c r="I14" s="88" t="s">
        <v>50</v>
      </c>
      <c r="J14" s="44" t="s">
        <v>57</v>
      </c>
    </row>
    <row r="15" ht="28" customHeight="1" spans="1:10">
      <c r="A15" s="73">
        <v>10</v>
      </c>
      <c r="B15" s="73"/>
      <c r="C15" s="44" t="s">
        <v>71</v>
      </c>
      <c r="D15" s="44" t="s">
        <v>70</v>
      </c>
      <c r="E15" s="80">
        <v>74.91</v>
      </c>
      <c r="F15" s="80">
        <f t="shared" si="1"/>
        <v>4.994</v>
      </c>
      <c r="G15" s="44" t="s">
        <v>54</v>
      </c>
      <c r="H15" s="75">
        <v>2.5</v>
      </c>
      <c r="I15" s="88" t="s">
        <v>50</v>
      </c>
      <c r="J15" s="44" t="s">
        <v>57</v>
      </c>
    </row>
    <row r="16" ht="28" customHeight="1" spans="1:10">
      <c r="A16" s="73">
        <v>11</v>
      </c>
      <c r="B16" s="73"/>
      <c r="C16" s="44" t="s">
        <v>72</v>
      </c>
      <c r="D16" s="44" t="s">
        <v>70</v>
      </c>
      <c r="E16" s="80">
        <v>66.38</v>
      </c>
      <c r="F16" s="80">
        <f t="shared" si="1"/>
        <v>4.42533333333333</v>
      </c>
      <c r="G16" s="44" t="s">
        <v>49</v>
      </c>
      <c r="H16" s="75">
        <v>2.5</v>
      </c>
      <c r="I16" s="88" t="s">
        <v>50</v>
      </c>
      <c r="J16" s="44" t="s">
        <v>57</v>
      </c>
    </row>
    <row r="17" ht="20" customHeight="1" spans="1:10">
      <c r="A17" s="77" t="s">
        <v>8</v>
      </c>
      <c r="B17" s="77"/>
      <c r="C17" s="77"/>
      <c r="D17" s="77"/>
      <c r="E17" s="78">
        <f>SUM(E13:E16)</f>
        <v>238.08</v>
      </c>
      <c r="F17" s="78">
        <f>SUM(F13:F16)</f>
        <v>15.872</v>
      </c>
      <c r="G17" s="77"/>
      <c r="H17" s="79"/>
      <c r="I17" s="77"/>
      <c r="J17" s="77"/>
    </row>
    <row r="18" ht="25" customHeight="1" spans="1:10">
      <c r="A18" s="73">
        <v>12</v>
      </c>
      <c r="B18" s="73" t="s">
        <v>24</v>
      </c>
      <c r="C18" s="73" t="s">
        <v>73</v>
      </c>
      <c r="D18" s="73" t="s">
        <v>74</v>
      </c>
      <c r="E18" s="81">
        <v>118.07</v>
      </c>
      <c r="F18" s="81">
        <f t="shared" ref="F18:F25" si="2">E18/15</f>
        <v>7.87133333333333</v>
      </c>
      <c r="G18" s="73" t="s">
        <v>54</v>
      </c>
      <c r="H18" s="70">
        <v>2.2</v>
      </c>
      <c r="I18" s="88" t="s">
        <v>50</v>
      </c>
      <c r="J18" s="73" t="s">
        <v>75</v>
      </c>
    </row>
    <row r="19" ht="25" customHeight="1" spans="1:10">
      <c r="A19" s="73">
        <v>13</v>
      </c>
      <c r="B19" s="73"/>
      <c r="C19" s="73" t="s">
        <v>76</v>
      </c>
      <c r="D19" s="73" t="s">
        <v>77</v>
      </c>
      <c r="E19" s="81">
        <v>38.82</v>
      </c>
      <c r="F19" s="81">
        <f t="shared" si="2"/>
        <v>2.588</v>
      </c>
      <c r="G19" s="73" t="s">
        <v>54</v>
      </c>
      <c r="H19" s="70">
        <v>3</v>
      </c>
      <c r="I19" s="88" t="s">
        <v>50</v>
      </c>
      <c r="J19" s="73" t="s">
        <v>57</v>
      </c>
    </row>
    <row r="20" ht="24" customHeight="1" spans="1:10">
      <c r="A20" s="77" t="s">
        <v>8</v>
      </c>
      <c r="B20" s="77"/>
      <c r="C20" s="77"/>
      <c r="D20" s="77"/>
      <c r="E20" s="78">
        <f>E18+E19</f>
        <v>156.89</v>
      </c>
      <c r="F20" s="78">
        <f>F18+F19</f>
        <v>10.4593333333333</v>
      </c>
      <c r="G20" s="77"/>
      <c r="H20" s="79"/>
      <c r="I20" s="77"/>
      <c r="J20" s="77"/>
    </row>
    <row r="21" ht="29" customHeight="1" spans="1:10">
      <c r="A21" s="73">
        <v>14</v>
      </c>
      <c r="B21" s="73" t="s">
        <v>25</v>
      </c>
      <c r="C21" s="44" t="s">
        <v>78</v>
      </c>
      <c r="D21" s="44" t="s">
        <v>79</v>
      </c>
      <c r="E21" s="45">
        <v>60.82</v>
      </c>
      <c r="F21" s="45">
        <f t="shared" si="2"/>
        <v>4.05466666666667</v>
      </c>
      <c r="G21" s="44" t="s">
        <v>54</v>
      </c>
      <c r="H21" s="75">
        <v>2.6</v>
      </c>
      <c r="I21" s="44" t="s">
        <v>50</v>
      </c>
      <c r="J21" s="44" t="s">
        <v>51</v>
      </c>
    </row>
    <row r="22" ht="29" customHeight="1" spans="1:10">
      <c r="A22" s="73">
        <v>15</v>
      </c>
      <c r="B22" s="73"/>
      <c r="C22" s="44" t="s">
        <v>80</v>
      </c>
      <c r="D22" s="44" t="s">
        <v>79</v>
      </c>
      <c r="E22" s="45">
        <v>70.79</v>
      </c>
      <c r="F22" s="45">
        <f t="shared" si="2"/>
        <v>4.71933333333333</v>
      </c>
      <c r="G22" s="44" t="s">
        <v>54</v>
      </c>
      <c r="H22" s="75">
        <v>2.8</v>
      </c>
      <c r="I22" s="44" t="s">
        <v>50</v>
      </c>
      <c r="J22" s="44" t="s">
        <v>51</v>
      </c>
    </row>
    <row r="23" ht="29" customHeight="1" spans="1:10">
      <c r="A23" s="73">
        <v>16</v>
      </c>
      <c r="B23" s="73"/>
      <c r="C23" s="44" t="s">
        <v>81</v>
      </c>
      <c r="D23" s="44" t="s">
        <v>79</v>
      </c>
      <c r="E23" s="45">
        <v>39.58</v>
      </c>
      <c r="F23" s="45">
        <f t="shared" si="2"/>
        <v>2.63866666666667</v>
      </c>
      <c r="G23" s="44" t="s">
        <v>54</v>
      </c>
      <c r="H23" s="75">
        <v>3</v>
      </c>
      <c r="I23" s="44" t="s">
        <v>50</v>
      </c>
      <c r="J23" s="44" t="s">
        <v>51</v>
      </c>
    </row>
    <row r="24" ht="29" customHeight="1" spans="1:10">
      <c r="A24" s="73">
        <v>17</v>
      </c>
      <c r="B24" s="73"/>
      <c r="C24" s="44" t="s">
        <v>82</v>
      </c>
      <c r="D24" s="44" t="s">
        <v>79</v>
      </c>
      <c r="E24" s="45">
        <v>113.14</v>
      </c>
      <c r="F24" s="45">
        <f t="shared" si="2"/>
        <v>7.54266666666667</v>
      </c>
      <c r="G24" s="44" t="s">
        <v>54</v>
      </c>
      <c r="H24" s="75">
        <v>2.2</v>
      </c>
      <c r="I24" s="44" t="s">
        <v>50</v>
      </c>
      <c r="J24" s="44" t="s">
        <v>51</v>
      </c>
    </row>
    <row r="25" ht="29" customHeight="1" spans="1:10">
      <c r="A25" s="73">
        <v>18</v>
      </c>
      <c r="B25" s="73"/>
      <c r="C25" s="44" t="s">
        <v>83</v>
      </c>
      <c r="D25" s="44" t="s">
        <v>79</v>
      </c>
      <c r="E25" s="44">
        <v>86.34</v>
      </c>
      <c r="F25" s="44">
        <v>5.76</v>
      </c>
      <c r="G25" s="44" t="s">
        <v>84</v>
      </c>
      <c r="H25" s="44">
        <v>3.1</v>
      </c>
      <c r="I25" s="44" t="s">
        <v>50</v>
      </c>
      <c r="J25" s="44" t="s">
        <v>51</v>
      </c>
    </row>
    <row r="26" ht="29" customHeight="1" spans="1:10">
      <c r="A26" s="73">
        <v>19</v>
      </c>
      <c r="B26" s="73"/>
      <c r="C26" s="44" t="s">
        <v>85</v>
      </c>
      <c r="D26" s="44" t="s">
        <v>79</v>
      </c>
      <c r="E26" s="44">
        <v>28.67</v>
      </c>
      <c r="F26" s="44">
        <v>1.91</v>
      </c>
      <c r="G26" s="44" t="s">
        <v>54</v>
      </c>
      <c r="H26" s="44">
        <v>1.5</v>
      </c>
      <c r="I26" s="44" t="s">
        <v>50</v>
      </c>
      <c r="J26" s="44" t="s">
        <v>51</v>
      </c>
    </row>
    <row r="27" ht="29" customHeight="1" spans="1:10">
      <c r="A27" s="73">
        <v>20</v>
      </c>
      <c r="B27" s="73"/>
      <c r="C27" s="44" t="s">
        <v>86</v>
      </c>
      <c r="D27" s="44" t="s">
        <v>79</v>
      </c>
      <c r="E27" s="44">
        <v>38.47</v>
      </c>
      <c r="F27" s="44">
        <v>2.56</v>
      </c>
      <c r="G27" s="44" t="s">
        <v>54</v>
      </c>
      <c r="H27" s="44">
        <v>1.5</v>
      </c>
      <c r="I27" s="44" t="s">
        <v>50</v>
      </c>
      <c r="J27" s="44" t="s">
        <v>51</v>
      </c>
    </row>
    <row r="28" ht="29" customHeight="1" spans="1:10">
      <c r="A28" s="73">
        <v>21</v>
      </c>
      <c r="B28" s="73"/>
      <c r="C28" s="44" t="s">
        <v>87</v>
      </c>
      <c r="D28" s="44" t="s">
        <v>79</v>
      </c>
      <c r="E28" s="44">
        <v>158.28</v>
      </c>
      <c r="F28" s="44">
        <v>10.55</v>
      </c>
      <c r="G28" s="44" t="s">
        <v>54</v>
      </c>
      <c r="H28" s="44">
        <v>1.2</v>
      </c>
      <c r="I28" s="44" t="s">
        <v>50</v>
      </c>
      <c r="J28" s="44" t="s">
        <v>51</v>
      </c>
    </row>
    <row r="29" ht="29" customHeight="1" spans="1:10">
      <c r="A29" s="73">
        <v>22</v>
      </c>
      <c r="B29" s="73"/>
      <c r="C29" s="44" t="s">
        <v>88</v>
      </c>
      <c r="D29" s="44" t="s">
        <v>79</v>
      </c>
      <c r="E29" s="44">
        <v>97.36</v>
      </c>
      <c r="F29" s="44">
        <v>6.49</v>
      </c>
      <c r="G29" s="44" t="s">
        <v>54</v>
      </c>
      <c r="H29" s="44">
        <v>1.2</v>
      </c>
      <c r="I29" s="44" t="s">
        <v>50</v>
      </c>
      <c r="J29" s="44" t="s">
        <v>51</v>
      </c>
    </row>
    <row r="30" ht="29" customHeight="1" spans="1:10">
      <c r="A30" s="73">
        <v>23</v>
      </c>
      <c r="B30" s="73"/>
      <c r="C30" s="44" t="s">
        <v>89</v>
      </c>
      <c r="D30" s="44" t="s">
        <v>79</v>
      </c>
      <c r="E30" s="45">
        <v>89</v>
      </c>
      <c r="F30" s="45">
        <f>E30/15</f>
        <v>5.93333333333333</v>
      </c>
      <c r="G30" s="44" t="s">
        <v>54</v>
      </c>
      <c r="H30" s="75">
        <v>2.6</v>
      </c>
      <c r="I30" s="44" t="s">
        <v>50</v>
      </c>
      <c r="J30" s="44" t="s">
        <v>57</v>
      </c>
    </row>
    <row r="31" ht="24" customHeight="1" spans="1:10">
      <c r="A31" s="77" t="s">
        <v>8</v>
      </c>
      <c r="B31" s="77"/>
      <c r="C31" s="77"/>
      <c r="D31" s="77"/>
      <c r="E31" s="78">
        <f>SUM(E21:E30)</f>
        <v>782.45</v>
      </c>
      <c r="F31" s="78">
        <f>SUM(F21:F30)</f>
        <v>52.1586666666667</v>
      </c>
      <c r="G31" s="77"/>
      <c r="H31" s="79"/>
      <c r="I31" s="77"/>
      <c r="J31" s="77"/>
    </row>
    <row r="32" ht="30" customHeight="1" spans="1:10">
      <c r="A32" s="73">
        <v>24</v>
      </c>
      <c r="B32" s="73" t="s">
        <v>26</v>
      </c>
      <c r="C32" s="44" t="s">
        <v>90</v>
      </c>
      <c r="D32" s="73" t="s">
        <v>91</v>
      </c>
      <c r="E32" s="45">
        <v>4.78</v>
      </c>
      <c r="F32" s="45">
        <f>E32/15</f>
        <v>0.318666666666667</v>
      </c>
      <c r="G32" s="44" t="s">
        <v>54</v>
      </c>
      <c r="H32" s="70">
        <v>2.5</v>
      </c>
      <c r="I32" s="44" t="s">
        <v>92</v>
      </c>
      <c r="J32" s="44" t="s">
        <v>51</v>
      </c>
    </row>
    <row r="33" ht="30" customHeight="1" spans="1:10">
      <c r="A33" s="73">
        <v>25</v>
      </c>
      <c r="B33" s="73"/>
      <c r="C33" s="44" t="s">
        <v>93</v>
      </c>
      <c r="D33" s="73" t="s">
        <v>91</v>
      </c>
      <c r="E33" s="45">
        <v>5.88</v>
      </c>
      <c r="F33" s="45">
        <f>E33/15</f>
        <v>0.392</v>
      </c>
      <c r="G33" s="44" t="s">
        <v>54</v>
      </c>
      <c r="H33" s="70">
        <v>2.4</v>
      </c>
      <c r="I33" s="44" t="s">
        <v>50</v>
      </c>
      <c r="J33" s="73" t="s">
        <v>75</v>
      </c>
    </row>
    <row r="34" ht="30" customHeight="1" spans="1:10">
      <c r="A34" s="73">
        <v>26</v>
      </c>
      <c r="B34" s="73"/>
      <c r="C34" s="44" t="s">
        <v>94</v>
      </c>
      <c r="D34" s="73" t="s">
        <v>95</v>
      </c>
      <c r="E34" s="45">
        <v>108.2</v>
      </c>
      <c r="F34" s="45">
        <f t="shared" ref="F34:F39" si="3">E34/15</f>
        <v>7.21333333333333</v>
      </c>
      <c r="G34" s="44" t="s">
        <v>54</v>
      </c>
      <c r="H34" s="70">
        <v>2.4</v>
      </c>
      <c r="I34" s="44" t="s">
        <v>50</v>
      </c>
      <c r="J34" s="44" t="s">
        <v>51</v>
      </c>
    </row>
    <row r="35" ht="30" customHeight="1" spans="1:10">
      <c r="A35" s="73">
        <v>27</v>
      </c>
      <c r="B35" s="73"/>
      <c r="C35" s="44" t="s">
        <v>96</v>
      </c>
      <c r="D35" s="73" t="s">
        <v>97</v>
      </c>
      <c r="E35" s="45">
        <v>63</v>
      </c>
      <c r="F35" s="45">
        <f t="shared" si="3"/>
        <v>4.2</v>
      </c>
      <c r="G35" s="44" t="s">
        <v>54</v>
      </c>
      <c r="H35" s="70">
        <v>2</v>
      </c>
      <c r="I35" s="44" t="s">
        <v>50</v>
      </c>
      <c r="J35" s="44" t="s">
        <v>51</v>
      </c>
    </row>
    <row r="36" ht="30" customHeight="1" spans="1:10">
      <c r="A36" s="73">
        <v>28</v>
      </c>
      <c r="B36" s="73"/>
      <c r="C36" s="44" t="s">
        <v>98</v>
      </c>
      <c r="D36" s="73" t="s">
        <v>97</v>
      </c>
      <c r="E36" s="45">
        <v>26</v>
      </c>
      <c r="F36" s="45">
        <f t="shared" si="3"/>
        <v>1.73333333333333</v>
      </c>
      <c r="G36" s="44" t="s">
        <v>54</v>
      </c>
      <c r="H36" s="70">
        <v>2</v>
      </c>
      <c r="I36" s="44" t="s">
        <v>50</v>
      </c>
      <c r="J36" s="44" t="s">
        <v>51</v>
      </c>
    </row>
    <row r="37" ht="30" customHeight="1" spans="1:10">
      <c r="A37" s="73">
        <v>29</v>
      </c>
      <c r="B37" s="73"/>
      <c r="C37" s="44" t="s">
        <v>99</v>
      </c>
      <c r="D37" s="73" t="s">
        <v>100</v>
      </c>
      <c r="E37" s="45">
        <v>32.92</v>
      </c>
      <c r="F37" s="45">
        <f t="shared" si="3"/>
        <v>2.19466666666667</v>
      </c>
      <c r="G37" s="44" t="s">
        <v>54</v>
      </c>
      <c r="H37" s="70">
        <v>2.5</v>
      </c>
      <c r="I37" s="44" t="s">
        <v>50</v>
      </c>
      <c r="J37" s="44" t="s">
        <v>57</v>
      </c>
    </row>
    <row r="38" ht="30" customHeight="1" spans="1:10">
      <c r="A38" s="73">
        <v>30</v>
      </c>
      <c r="B38" s="73"/>
      <c r="C38" s="44" t="s">
        <v>99</v>
      </c>
      <c r="D38" s="73" t="s">
        <v>100</v>
      </c>
      <c r="E38" s="45">
        <v>40.85</v>
      </c>
      <c r="F38" s="45">
        <f t="shared" si="3"/>
        <v>2.72333333333333</v>
      </c>
      <c r="G38" s="44" t="s">
        <v>54</v>
      </c>
      <c r="H38" s="70">
        <v>2.5</v>
      </c>
      <c r="I38" s="44" t="s">
        <v>50</v>
      </c>
      <c r="J38" s="44" t="s">
        <v>57</v>
      </c>
    </row>
    <row r="39" ht="30" customHeight="1" spans="1:10">
      <c r="A39" s="73">
        <v>31</v>
      </c>
      <c r="B39" s="73"/>
      <c r="C39" s="21" t="s">
        <v>101</v>
      </c>
      <c r="D39" s="24" t="s">
        <v>91</v>
      </c>
      <c r="E39" s="22">
        <v>57.7995</v>
      </c>
      <c r="F39" s="69">
        <f t="shared" si="3"/>
        <v>3.8533</v>
      </c>
      <c r="G39" s="44" t="s">
        <v>49</v>
      </c>
      <c r="H39" s="70">
        <v>2.6</v>
      </c>
      <c r="I39" s="88" t="s">
        <v>50</v>
      </c>
      <c r="J39" s="21" t="s">
        <v>51</v>
      </c>
    </row>
    <row r="40" ht="23" customHeight="1" spans="1:10">
      <c r="A40" s="77" t="s">
        <v>8</v>
      </c>
      <c r="B40" s="77"/>
      <c r="C40" s="77"/>
      <c r="D40" s="77"/>
      <c r="E40" s="78">
        <f>SUM(E32:E39)</f>
        <v>339.4295</v>
      </c>
      <c r="F40" s="78">
        <f>SUM(F32:F39)</f>
        <v>22.6286333333333</v>
      </c>
      <c r="G40" s="77"/>
      <c r="H40" s="79"/>
      <c r="I40" s="77"/>
      <c r="J40" s="77"/>
    </row>
    <row r="41" ht="30" customHeight="1" spans="1:10">
      <c r="A41" s="44">
        <v>32</v>
      </c>
      <c r="B41" s="82" t="s">
        <v>27</v>
      </c>
      <c r="C41" s="73" t="s">
        <v>102</v>
      </c>
      <c r="D41" s="73" t="s">
        <v>103</v>
      </c>
      <c r="E41" s="81">
        <v>96</v>
      </c>
      <c r="F41" s="81">
        <f>E41/15</f>
        <v>6.4</v>
      </c>
      <c r="G41" s="44" t="s">
        <v>54</v>
      </c>
      <c r="H41" s="83">
        <v>2.2</v>
      </c>
      <c r="I41" s="73" t="s">
        <v>50</v>
      </c>
      <c r="J41" s="73" t="s">
        <v>57</v>
      </c>
    </row>
    <row r="42" ht="30" customHeight="1" spans="1:10">
      <c r="A42" s="44">
        <v>33</v>
      </c>
      <c r="B42" s="84"/>
      <c r="C42" s="73" t="s">
        <v>104</v>
      </c>
      <c r="D42" s="73" t="s">
        <v>105</v>
      </c>
      <c r="E42" s="81">
        <v>185.72</v>
      </c>
      <c r="F42" s="81">
        <f>E42/15</f>
        <v>12.3813333333333</v>
      </c>
      <c r="G42" s="44" t="s">
        <v>54</v>
      </c>
      <c r="H42" s="83">
        <v>2.4</v>
      </c>
      <c r="I42" s="73" t="s">
        <v>50</v>
      </c>
      <c r="J42" s="73" t="s">
        <v>57</v>
      </c>
    </row>
    <row r="43" ht="33" customHeight="1" spans="1:10">
      <c r="A43" s="44">
        <v>34</v>
      </c>
      <c r="B43" s="85"/>
      <c r="C43" s="73" t="s">
        <v>106</v>
      </c>
      <c r="D43" s="73" t="s">
        <v>107</v>
      </c>
      <c r="E43" s="81">
        <v>12.93</v>
      </c>
      <c r="F43" s="81">
        <f>E43/15</f>
        <v>0.862</v>
      </c>
      <c r="G43" s="44" t="s">
        <v>54</v>
      </c>
      <c r="H43" s="83">
        <v>2.6</v>
      </c>
      <c r="I43" s="73" t="s">
        <v>50</v>
      </c>
      <c r="J43" s="73" t="s">
        <v>51</v>
      </c>
    </row>
    <row r="44" ht="23" customHeight="1" spans="1:10">
      <c r="A44" s="77" t="s">
        <v>8</v>
      </c>
      <c r="B44" s="77"/>
      <c r="C44" s="77"/>
      <c r="D44" s="77"/>
      <c r="E44" s="78">
        <f>SUM(E41:E43)</f>
        <v>294.65</v>
      </c>
      <c r="F44" s="78">
        <f>SUM(F41:F43)</f>
        <v>19.6433333333333</v>
      </c>
      <c r="G44" s="77"/>
      <c r="H44" s="79"/>
      <c r="I44" s="77"/>
      <c r="J44" s="77"/>
    </row>
    <row r="45" ht="39" customHeight="1" spans="1:10">
      <c r="A45" s="44">
        <v>35</v>
      </c>
      <c r="B45" s="44" t="s">
        <v>28</v>
      </c>
      <c r="C45" s="86" t="s">
        <v>108</v>
      </c>
      <c r="D45" s="86" t="s">
        <v>109</v>
      </c>
      <c r="E45" s="87">
        <v>146.5828</v>
      </c>
      <c r="F45" s="87">
        <f>E45/15</f>
        <v>9.77218666666667</v>
      </c>
      <c r="G45" s="44" t="s">
        <v>54</v>
      </c>
      <c r="H45" s="70">
        <v>2</v>
      </c>
      <c r="I45" s="73" t="s">
        <v>50</v>
      </c>
      <c r="J45" s="73" t="s">
        <v>57</v>
      </c>
    </row>
    <row r="46" ht="39" customHeight="1" spans="1:10">
      <c r="A46" s="44">
        <v>36</v>
      </c>
      <c r="B46" s="44"/>
      <c r="C46" s="86" t="s">
        <v>110</v>
      </c>
      <c r="D46" s="86" t="s">
        <v>111</v>
      </c>
      <c r="E46" s="87">
        <v>118.9394</v>
      </c>
      <c r="F46" s="87">
        <f>E46/15</f>
        <v>7.92929333333333</v>
      </c>
      <c r="G46" s="44" t="s">
        <v>54</v>
      </c>
      <c r="H46" s="83">
        <v>1.2</v>
      </c>
      <c r="I46" s="73" t="s">
        <v>50</v>
      </c>
      <c r="J46" s="73" t="s">
        <v>57</v>
      </c>
    </row>
    <row r="47" ht="39" customHeight="1" spans="1:10">
      <c r="A47" s="44">
        <v>37</v>
      </c>
      <c r="B47" s="44"/>
      <c r="C47" s="86" t="s">
        <v>112</v>
      </c>
      <c r="D47" s="86" t="s">
        <v>111</v>
      </c>
      <c r="E47" s="87">
        <v>46.1131</v>
      </c>
      <c r="F47" s="87">
        <f>E47/15</f>
        <v>3.07420666666667</v>
      </c>
      <c r="G47" s="44" t="s">
        <v>54</v>
      </c>
      <c r="H47" s="83">
        <v>1.2</v>
      </c>
      <c r="I47" s="73" t="s">
        <v>50</v>
      </c>
      <c r="J47" s="73" t="s">
        <v>75</v>
      </c>
    </row>
    <row r="48" ht="24" customHeight="1" spans="1:10">
      <c r="A48" s="77" t="s">
        <v>8</v>
      </c>
      <c r="B48" s="77"/>
      <c r="C48" s="77"/>
      <c r="D48" s="77"/>
      <c r="E48" s="78">
        <f>SUM(E45:E47)</f>
        <v>311.6353</v>
      </c>
      <c r="F48" s="78">
        <f>SUM(F45:F47)</f>
        <v>20.7756866666667</v>
      </c>
      <c r="G48" s="78"/>
      <c r="H48" s="79"/>
      <c r="I48" s="78"/>
      <c r="J48" s="77"/>
    </row>
    <row r="49" ht="26" customHeight="1" spans="1:10">
      <c r="A49" s="77" t="s">
        <v>2</v>
      </c>
      <c r="B49" s="77"/>
      <c r="C49" s="77"/>
      <c r="D49" s="77"/>
      <c r="E49" s="78">
        <v>2493</v>
      </c>
      <c r="F49" s="78">
        <v>166.19</v>
      </c>
      <c r="G49" s="78"/>
      <c r="H49" s="79"/>
      <c r="I49" s="78"/>
      <c r="J49" s="77"/>
    </row>
  </sheetData>
  <autoFilter ref="A3:J49">
    <extLst/>
  </autoFilter>
  <mergeCells count="26">
    <mergeCell ref="A1:J1"/>
    <mergeCell ref="A2:J2"/>
    <mergeCell ref="E3:F3"/>
    <mergeCell ref="A12:B12"/>
    <mergeCell ref="A17:B17"/>
    <mergeCell ref="A20:B20"/>
    <mergeCell ref="A31:B31"/>
    <mergeCell ref="A40:B40"/>
    <mergeCell ref="A44:B44"/>
    <mergeCell ref="A48:B48"/>
    <mergeCell ref="A49:B49"/>
    <mergeCell ref="A3:A4"/>
    <mergeCell ref="B3:B4"/>
    <mergeCell ref="B5:B11"/>
    <mergeCell ref="B13:B16"/>
    <mergeCell ref="B18:B19"/>
    <mergeCell ref="B21:B30"/>
    <mergeCell ref="B32:B39"/>
    <mergeCell ref="B41:B43"/>
    <mergeCell ref="B45:B47"/>
    <mergeCell ref="C3:C4"/>
    <mergeCell ref="D3:D4"/>
    <mergeCell ref="G3:G4"/>
    <mergeCell ref="H3:H4"/>
    <mergeCell ref="I3:I4"/>
    <mergeCell ref="J3:J4"/>
  </mergeCells>
  <pageMargins left="0.751388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view="pageBreakPreview" zoomScale="115" zoomScalePageLayoutView="145" zoomScaleNormal="100" workbookViewId="0">
      <selection activeCell="M7" sqref="M7"/>
    </sheetView>
  </sheetViews>
  <sheetFormatPr defaultColWidth="9" defaultRowHeight="13.5"/>
  <cols>
    <col min="1" max="1" width="5.29166666666667" style="63" customWidth="1"/>
    <col min="3" max="3" width="13.9083333333333" customWidth="1"/>
    <col min="4" max="4" width="16.5166666666667" customWidth="1"/>
    <col min="5" max="5" width="11.3" customWidth="1"/>
    <col min="6" max="6" width="10.65" customWidth="1"/>
    <col min="7" max="7" width="13.9083333333333" customWidth="1"/>
    <col min="8" max="8" width="9.23333333333333" style="64" customWidth="1"/>
    <col min="9" max="9" width="9.99166666666667" customWidth="1"/>
    <col min="10" max="10" width="13.0416666666667" customWidth="1"/>
  </cols>
  <sheetData>
    <row r="1" ht="14.25" spans="1:10">
      <c r="A1" s="6" t="s">
        <v>113</v>
      </c>
      <c r="B1" s="6"/>
      <c r="C1" s="6"/>
      <c r="D1" s="6"/>
      <c r="E1" s="6"/>
      <c r="F1" s="6"/>
      <c r="G1" s="6"/>
      <c r="H1" s="6"/>
      <c r="I1" s="6"/>
      <c r="J1" s="6"/>
    </row>
    <row r="2" ht="25.5" spans="1:10">
      <c r="A2" s="65" t="s">
        <v>114</v>
      </c>
      <c r="B2" s="65"/>
      <c r="C2" s="65"/>
      <c r="D2" s="65"/>
      <c r="E2" s="65"/>
      <c r="F2" s="65"/>
      <c r="G2" s="65"/>
      <c r="H2" s="65"/>
      <c r="I2" s="65"/>
      <c r="J2" s="65"/>
    </row>
    <row r="3" ht="31" customHeight="1" spans="1:10">
      <c r="A3" s="13" t="s">
        <v>37</v>
      </c>
      <c r="B3" s="13" t="s">
        <v>14</v>
      </c>
      <c r="C3" s="13" t="s">
        <v>38</v>
      </c>
      <c r="D3" s="13" t="s">
        <v>39</v>
      </c>
      <c r="E3" s="14" t="s">
        <v>115</v>
      </c>
      <c r="F3" s="15"/>
      <c r="G3" s="13" t="s">
        <v>41</v>
      </c>
      <c r="H3" s="16" t="s">
        <v>42</v>
      </c>
      <c r="I3" s="52" t="s">
        <v>43</v>
      </c>
      <c r="J3" s="13" t="s">
        <v>116</v>
      </c>
    </row>
    <row r="4" ht="29" customHeight="1" spans="1:10">
      <c r="A4" s="18"/>
      <c r="B4" s="18"/>
      <c r="C4" s="18"/>
      <c r="D4" s="18"/>
      <c r="E4" s="19" t="s">
        <v>45</v>
      </c>
      <c r="F4" s="19" t="s">
        <v>46</v>
      </c>
      <c r="G4" s="13"/>
      <c r="H4" s="16"/>
      <c r="I4" s="53"/>
      <c r="J4" s="18"/>
    </row>
    <row r="5" ht="25" customHeight="1" spans="1:10">
      <c r="A5" s="25">
        <v>1</v>
      </c>
      <c r="B5" s="24" t="s">
        <v>22</v>
      </c>
      <c r="C5" s="21" t="s">
        <v>117</v>
      </c>
      <c r="D5" s="21" t="s">
        <v>118</v>
      </c>
      <c r="E5" s="22">
        <v>3.9945</v>
      </c>
      <c r="F5" s="23">
        <f t="shared" ref="F5:F10" si="0">E5/15</f>
        <v>0.2663</v>
      </c>
      <c r="G5" s="21" t="s">
        <v>119</v>
      </c>
      <c r="H5" s="66">
        <v>0.5</v>
      </c>
      <c r="I5" s="21" t="s">
        <v>120</v>
      </c>
      <c r="J5" s="21" t="s">
        <v>51</v>
      </c>
    </row>
    <row r="6" ht="25" customHeight="1" spans="1:10">
      <c r="A6" s="25">
        <v>2</v>
      </c>
      <c r="B6" s="24"/>
      <c r="C6" s="21" t="s">
        <v>121</v>
      </c>
      <c r="D6" s="21" t="s">
        <v>122</v>
      </c>
      <c r="E6" s="22">
        <v>44.37</v>
      </c>
      <c r="F6" s="23">
        <f t="shared" si="0"/>
        <v>2.958</v>
      </c>
      <c r="G6" s="21" t="s">
        <v>123</v>
      </c>
      <c r="H6" s="66">
        <v>1.5</v>
      </c>
      <c r="I6" s="21" t="s">
        <v>120</v>
      </c>
      <c r="J6" s="21" t="s">
        <v>57</v>
      </c>
    </row>
    <row r="7" ht="25" customHeight="1" spans="1:10">
      <c r="A7" s="25">
        <v>3</v>
      </c>
      <c r="B7" s="24"/>
      <c r="C7" s="21" t="s">
        <v>124</v>
      </c>
      <c r="D7" s="21" t="s">
        <v>125</v>
      </c>
      <c r="E7" s="22">
        <v>13.22</v>
      </c>
      <c r="F7" s="23">
        <f t="shared" si="0"/>
        <v>0.881333333333333</v>
      </c>
      <c r="G7" s="21" t="s">
        <v>126</v>
      </c>
      <c r="H7" s="66">
        <v>1</v>
      </c>
      <c r="I7" s="21" t="s">
        <v>120</v>
      </c>
      <c r="J7" s="21" t="s">
        <v>57</v>
      </c>
    </row>
    <row r="8" ht="25" customHeight="1" spans="1:10">
      <c r="A8" s="25">
        <v>4</v>
      </c>
      <c r="B8" s="24"/>
      <c r="C8" s="21" t="s">
        <v>127</v>
      </c>
      <c r="D8" s="21" t="s">
        <v>128</v>
      </c>
      <c r="E8" s="22">
        <v>8.4234</v>
      </c>
      <c r="F8" s="23">
        <f t="shared" si="0"/>
        <v>0.56156</v>
      </c>
      <c r="G8" s="21" t="s">
        <v>126</v>
      </c>
      <c r="H8" s="66">
        <v>1.5</v>
      </c>
      <c r="I8" s="21" t="s">
        <v>120</v>
      </c>
      <c r="J8" s="21" t="s">
        <v>57</v>
      </c>
    </row>
    <row r="9" ht="25" customHeight="1" spans="1:10">
      <c r="A9" s="25">
        <v>5</v>
      </c>
      <c r="B9" s="24"/>
      <c r="C9" s="21" t="s">
        <v>63</v>
      </c>
      <c r="D9" s="21" t="s">
        <v>129</v>
      </c>
      <c r="E9" s="22">
        <v>27.5451</v>
      </c>
      <c r="F9" s="23">
        <f t="shared" si="0"/>
        <v>1.83634</v>
      </c>
      <c r="G9" s="21" t="s">
        <v>126</v>
      </c>
      <c r="H9" s="66">
        <v>1.5</v>
      </c>
      <c r="I9" s="21" t="s">
        <v>120</v>
      </c>
      <c r="J9" s="21" t="s">
        <v>62</v>
      </c>
    </row>
    <row r="10" ht="25" customHeight="1" spans="1:10">
      <c r="A10" s="25">
        <v>6</v>
      </c>
      <c r="B10" s="24"/>
      <c r="C10" s="21" t="s">
        <v>130</v>
      </c>
      <c r="D10" s="21" t="s">
        <v>131</v>
      </c>
      <c r="E10" s="22">
        <v>18.14</v>
      </c>
      <c r="F10" s="23">
        <f t="shared" si="0"/>
        <v>1.20933333333333</v>
      </c>
      <c r="G10" s="21" t="s">
        <v>126</v>
      </c>
      <c r="H10" s="66">
        <v>1</v>
      </c>
      <c r="I10" s="21" t="s">
        <v>120</v>
      </c>
      <c r="J10" s="21" t="s">
        <v>62</v>
      </c>
    </row>
    <row r="11" ht="22" customHeight="1" spans="1:10">
      <c r="A11" s="46" t="s">
        <v>8</v>
      </c>
      <c r="B11" s="46"/>
      <c r="C11" s="46"/>
      <c r="D11" s="46"/>
      <c r="E11" s="47">
        <f>E5+E6+E7+E8+E9+E10</f>
        <v>115.693</v>
      </c>
      <c r="F11" s="47">
        <f>F5+F6+F7+F8+F9+F10</f>
        <v>7.71286666666667</v>
      </c>
      <c r="G11" s="46"/>
      <c r="H11" s="67"/>
      <c r="I11" s="46"/>
      <c r="J11" s="46"/>
    </row>
    <row r="12" ht="25" customHeight="1" spans="1:10">
      <c r="A12" s="25">
        <v>7</v>
      </c>
      <c r="B12" s="24" t="s">
        <v>23</v>
      </c>
      <c r="C12" s="21" t="s">
        <v>132</v>
      </c>
      <c r="D12" s="21" t="s">
        <v>68</v>
      </c>
      <c r="E12" s="59">
        <v>9.85</v>
      </c>
      <c r="F12" s="59">
        <f t="shared" ref="F12:F17" si="1">E12/15</f>
        <v>0.656666666666667</v>
      </c>
      <c r="G12" s="21" t="s">
        <v>126</v>
      </c>
      <c r="H12" s="66">
        <v>1.8</v>
      </c>
      <c r="I12" s="31" t="s">
        <v>120</v>
      </c>
      <c r="J12" s="21" t="s">
        <v>51</v>
      </c>
    </row>
    <row r="13" ht="25" customHeight="1" spans="1:10">
      <c r="A13" s="25">
        <v>8</v>
      </c>
      <c r="B13" s="24"/>
      <c r="C13" s="21" t="s">
        <v>133</v>
      </c>
      <c r="D13" s="21" t="s">
        <v>134</v>
      </c>
      <c r="E13" s="59">
        <v>3.23</v>
      </c>
      <c r="F13" s="59">
        <f t="shared" si="1"/>
        <v>0.215333333333333</v>
      </c>
      <c r="G13" s="21" t="s">
        <v>119</v>
      </c>
      <c r="H13" s="66">
        <v>0.6</v>
      </c>
      <c r="I13" s="31" t="s">
        <v>50</v>
      </c>
      <c r="J13" s="21" t="s">
        <v>51</v>
      </c>
    </row>
    <row r="14" ht="25" customHeight="1" spans="1:10">
      <c r="A14" s="25">
        <v>9</v>
      </c>
      <c r="B14" s="24"/>
      <c r="C14" s="21" t="s">
        <v>135</v>
      </c>
      <c r="D14" s="21" t="s">
        <v>136</v>
      </c>
      <c r="E14" s="59">
        <v>50</v>
      </c>
      <c r="F14" s="59">
        <f t="shared" si="1"/>
        <v>3.33333333333333</v>
      </c>
      <c r="G14" s="21" t="s">
        <v>126</v>
      </c>
      <c r="H14" s="66">
        <v>1.5</v>
      </c>
      <c r="I14" s="31" t="s">
        <v>120</v>
      </c>
      <c r="J14" s="21" t="s">
        <v>51</v>
      </c>
    </row>
    <row r="15" ht="25" customHeight="1" spans="1:10">
      <c r="A15" s="25">
        <v>10</v>
      </c>
      <c r="B15" s="24"/>
      <c r="C15" s="21" t="s">
        <v>137</v>
      </c>
      <c r="D15" s="21" t="s">
        <v>138</v>
      </c>
      <c r="E15" s="59">
        <v>6</v>
      </c>
      <c r="F15" s="59">
        <f t="shared" si="1"/>
        <v>0.4</v>
      </c>
      <c r="G15" s="21" t="s">
        <v>126</v>
      </c>
      <c r="H15" s="66">
        <v>2.5</v>
      </c>
      <c r="I15" s="31" t="s">
        <v>120</v>
      </c>
      <c r="J15" s="21" t="s">
        <v>51</v>
      </c>
    </row>
    <row r="16" ht="25" customHeight="1" spans="1:10">
      <c r="A16" s="25">
        <v>11</v>
      </c>
      <c r="B16" s="24"/>
      <c r="C16" s="21" t="s">
        <v>139</v>
      </c>
      <c r="D16" s="21" t="s">
        <v>140</v>
      </c>
      <c r="E16" s="59">
        <v>113.6</v>
      </c>
      <c r="F16" s="59">
        <f t="shared" si="1"/>
        <v>7.57333333333333</v>
      </c>
      <c r="G16" s="21" t="s">
        <v>126</v>
      </c>
      <c r="H16" s="66">
        <v>2</v>
      </c>
      <c r="I16" s="31" t="s">
        <v>120</v>
      </c>
      <c r="J16" s="21" t="s">
        <v>62</v>
      </c>
    </row>
    <row r="17" ht="25" customHeight="1" spans="1:10">
      <c r="A17" s="25">
        <v>12</v>
      </c>
      <c r="B17" s="24"/>
      <c r="C17" s="21" t="s">
        <v>141</v>
      </c>
      <c r="D17" s="21" t="s">
        <v>142</v>
      </c>
      <c r="E17" s="59">
        <v>26</v>
      </c>
      <c r="F17" s="59">
        <f t="shared" si="1"/>
        <v>1.73333333333333</v>
      </c>
      <c r="G17" s="21" t="s">
        <v>126</v>
      </c>
      <c r="H17" s="66">
        <v>1.5</v>
      </c>
      <c r="I17" s="31" t="s">
        <v>120</v>
      </c>
      <c r="J17" s="21" t="s">
        <v>62</v>
      </c>
    </row>
    <row r="18" ht="22" customHeight="1" spans="1:10">
      <c r="A18" s="46" t="s">
        <v>8</v>
      </c>
      <c r="B18" s="46"/>
      <c r="C18" s="46"/>
      <c r="D18" s="46"/>
      <c r="E18" s="47">
        <f>SUM(E12:E17)</f>
        <v>208.68</v>
      </c>
      <c r="F18" s="47">
        <f>SUM(F12:F17)</f>
        <v>13.912</v>
      </c>
      <c r="G18" s="46"/>
      <c r="H18" s="67"/>
      <c r="I18" s="46"/>
      <c r="J18" s="46"/>
    </row>
    <row r="19" ht="31" customHeight="1" spans="1:10">
      <c r="A19" s="24">
        <v>13</v>
      </c>
      <c r="B19" s="24" t="s">
        <v>25</v>
      </c>
      <c r="C19" s="24" t="s">
        <v>143</v>
      </c>
      <c r="D19" s="24" t="s">
        <v>79</v>
      </c>
      <c r="E19" s="23">
        <v>15.41</v>
      </c>
      <c r="F19" s="49">
        <f>E19/15</f>
        <v>1.02733333333333</v>
      </c>
      <c r="G19" s="21" t="s">
        <v>119</v>
      </c>
      <c r="H19" s="68">
        <v>0.5</v>
      </c>
      <c r="I19" s="24" t="s">
        <v>120</v>
      </c>
      <c r="J19" s="24" t="s">
        <v>51</v>
      </c>
    </row>
    <row r="20" ht="31" customHeight="1" spans="1:10">
      <c r="A20" s="24">
        <v>14</v>
      </c>
      <c r="B20" s="24"/>
      <c r="C20" s="24" t="s">
        <v>144</v>
      </c>
      <c r="D20" s="24" t="s">
        <v>79</v>
      </c>
      <c r="E20" s="23">
        <v>20</v>
      </c>
      <c r="F20" s="49">
        <f>E20/15</f>
        <v>1.33333333333333</v>
      </c>
      <c r="G20" s="21" t="s">
        <v>126</v>
      </c>
      <c r="H20" s="68">
        <v>2</v>
      </c>
      <c r="I20" s="24" t="s">
        <v>120</v>
      </c>
      <c r="J20" s="24" t="s">
        <v>57</v>
      </c>
    </row>
    <row r="21" ht="22" customHeight="1" spans="1:10">
      <c r="A21" s="46" t="s">
        <v>8</v>
      </c>
      <c r="B21" s="46"/>
      <c r="C21" s="46"/>
      <c r="D21" s="46"/>
      <c r="E21" s="47">
        <f>SUM(E19:E20)</f>
        <v>35.41</v>
      </c>
      <c r="F21" s="47">
        <f>SUM(F19:F20)</f>
        <v>2.36066666666666</v>
      </c>
      <c r="G21" s="46"/>
      <c r="H21" s="67"/>
      <c r="I21" s="46"/>
      <c r="J21" s="46"/>
    </row>
    <row r="22" ht="27" customHeight="1" spans="1:10">
      <c r="A22" s="24">
        <v>15</v>
      </c>
      <c r="B22" s="24" t="s">
        <v>26</v>
      </c>
      <c r="C22" s="21" t="s">
        <v>145</v>
      </c>
      <c r="D22" s="24" t="s">
        <v>146</v>
      </c>
      <c r="E22" s="69">
        <v>51.36</v>
      </c>
      <c r="F22" s="69">
        <f t="shared" ref="F22:F34" si="2">E22/15</f>
        <v>3.424</v>
      </c>
      <c r="G22" s="21" t="s">
        <v>126</v>
      </c>
      <c r="H22" s="70">
        <v>3</v>
      </c>
      <c r="I22" s="21" t="s">
        <v>120</v>
      </c>
      <c r="J22" s="21" t="s">
        <v>147</v>
      </c>
    </row>
    <row r="23" ht="27" customHeight="1" spans="1:10">
      <c r="A23" s="24">
        <v>16</v>
      </c>
      <c r="B23" s="24"/>
      <c r="C23" s="21" t="s">
        <v>148</v>
      </c>
      <c r="D23" s="24" t="s">
        <v>149</v>
      </c>
      <c r="E23" s="69">
        <v>36.5865</v>
      </c>
      <c r="F23" s="69">
        <f t="shared" si="2"/>
        <v>2.4391</v>
      </c>
      <c r="G23" s="21" t="s">
        <v>126</v>
      </c>
      <c r="H23" s="70">
        <v>3.5</v>
      </c>
      <c r="I23" s="21" t="s">
        <v>120</v>
      </c>
      <c r="J23" s="21" t="s">
        <v>51</v>
      </c>
    </row>
    <row r="24" ht="27" customHeight="1" spans="1:10">
      <c r="A24" s="24">
        <v>17</v>
      </c>
      <c r="B24" s="24"/>
      <c r="C24" s="21" t="s">
        <v>150</v>
      </c>
      <c r="D24" s="24" t="s">
        <v>146</v>
      </c>
      <c r="E24" s="69">
        <v>39.927</v>
      </c>
      <c r="F24" s="69">
        <f t="shared" si="2"/>
        <v>2.6618</v>
      </c>
      <c r="G24" s="21" t="s">
        <v>126</v>
      </c>
      <c r="H24" s="70">
        <v>3.5</v>
      </c>
      <c r="I24" s="21" t="s">
        <v>120</v>
      </c>
      <c r="J24" s="21" t="s">
        <v>147</v>
      </c>
    </row>
    <row r="25" ht="27" customHeight="1" spans="1:10">
      <c r="A25" s="24">
        <v>18</v>
      </c>
      <c r="B25" s="24"/>
      <c r="C25" s="21" t="s">
        <v>151</v>
      </c>
      <c r="D25" s="24" t="s">
        <v>146</v>
      </c>
      <c r="E25" s="22">
        <v>43.5195</v>
      </c>
      <c r="F25" s="69">
        <f t="shared" si="2"/>
        <v>2.9013</v>
      </c>
      <c r="G25" s="21" t="s">
        <v>126</v>
      </c>
      <c r="H25" s="70">
        <v>3.5</v>
      </c>
      <c r="I25" s="21" t="s">
        <v>120</v>
      </c>
      <c r="J25" s="21" t="s">
        <v>147</v>
      </c>
    </row>
    <row r="26" ht="27" customHeight="1" spans="1:10">
      <c r="A26" s="24">
        <v>19</v>
      </c>
      <c r="B26" s="24"/>
      <c r="C26" s="21" t="s">
        <v>152</v>
      </c>
      <c r="D26" s="24" t="s">
        <v>149</v>
      </c>
      <c r="E26" s="22">
        <v>25.6695</v>
      </c>
      <c r="F26" s="69">
        <f t="shared" si="2"/>
        <v>1.7113</v>
      </c>
      <c r="G26" s="21" t="s">
        <v>126</v>
      </c>
      <c r="H26" s="70">
        <v>6</v>
      </c>
      <c r="I26" s="21" t="s">
        <v>120</v>
      </c>
      <c r="J26" s="21" t="s">
        <v>147</v>
      </c>
    </row>
    <row r="27" ht="27" customHeight="1" spans="1:10">
      <c r="A27" s="24">
        <v>20</v>
      </c>
      <c r="B27" s="24"/>
      <c r="C27" s="21" t="s">
        <v>153</v>
      </c>
      <c r="D27" s="24" t="s">
        <v>149</v>
      </c>
      <c r="E27" s="22">
        <v>69.4485</v>
      </c>
      <c r="F27" s="69">
        <f t="shared" si="2"/>
        <v>4.6299</v>
      </c>
      <c r="G27" s="21" t="s">
        <v>126</v>
      </c>
      <c r="H27" s="70">
        <v>3.5</v>
      </c>
      <c r="I27" s="21" t="s">
        <v>120</v>
      </c>
      <c r="J27" s="21" t="s">
        <v>147</v>
      </c>
    </row>
    <row r="28" ht="27" customHeight="1" spans="1:10">
      <c r="A28" s="24">
        <v>21</v>
      </c>
      <c r="B28" s="24"/>
      <c r="C28" s="21" t="s">
        <v>154</v>
      </c>
      <c r="D28" s="24" t="s">
        <v>149</v>
      </c>
      <c r="E28" s="22">
        <v>27.2565</v>
      </c>
      <c r="F28" s="69">
        <f t="shared" si="2"/>
        <v>1.8171</v>
      </c>
      <c r="G28" s="21" t="s">
        <v>126</v>
      </c>
      <c r="H28" s="70">
        <v>5.5</v>
      </c>
      <c r="I28" s="21" t="s">
        <v>120</v>
      </c>
      <c r="J28" s="21" t="s">
        <v>51</v>
      </c>
    </row>
    <row r="29" ht="27" customHeight="1" spans="1:10">
      <c r="A29" s="24">
        <v>22</v>
      </c>
      <c r="B29" s="24"/>
      <c r="C29" s="21" t="s">
        <v>155</v>
      </c>
      <c r="D29" s="24" t="s">
        <v>149</v>
      </c>
      <c r="E29" s="22">
        <v>82.62</v>
      </c>
      <c r="F29" s="69">
        <f t="shared" si="2"/>
        <v>5.508</v>
      </c>
      <c r="G29" s="21" t="s">
        <v>126</v>
      </c>
      <c r="H29" s="70">
        <v>5</v>
      </c>
      <c r="I29" s="21" t="s">
        <v>120</v>
      </c>
      <c r="J29" s="21" t="s">
        <v>57</v>
      </c>
    </row>
    <row r="30" ht="27" customHeight="1" spans="1:10">
      <c r="A30" s="24">
        <v>23</v>
      </c>
      <c r="B30" s="24"/>
      <c r="C30" s="21" t="s">
        <v>156</v>
      </c>
      <c r="D30" s="24" t="s">
        <v>157</v>
      </c>
      <c r="E30" s="22">
        <v>36.31</v>
      </c>
      <c r="F30" s="69">
        <f t="shared" si="2"/>
        <v>2.42066666666667</v>
      </c>
      <c r="G30" s="21" t="s">
        <v>126</v>
      </c>
      <c r="H30" s="70">
        <v>5</v>
      </c>
      <c r="I30" s="21" t="s">
        <v>120</v>
      </c>
      <c r="J30" s="21" t="s">
        <v>57</v>
      </c>
    </row>
    <row r="31" ht="27" customHeight="1" spans="1:10">
      <c r="A31" s="24">
        <v>24</v>
      </c>
      <c r="B31" s="24"/>
      <c r="C31" s="21" t="s">
        <v>158</v>
      </c>
      <c r="D31" s="24" t="s">
        <v>149</v>
      </c>
      <c r="E31" s="22">
        <v>48.9765</v>
      </c>
      <c r="F31" s="69">
        <f t="shared" si="2"/>
        <v>3.2651</v>
      </c>
      <c r="G31" s="21" t="s">
        <v>126</v>
      </c>
      <c r="H31" s="70">
        <v>5</v>
      </c>
      <c r="I31" s="21" t="s">
        <v>120</v>
      </c>
      <c r="J31" s="21" t="s">
        <v>57</v>
      </c>
    </row>
    <row r="32" ht="27" customHeight="1" spans="1:10">
      <c r="A32" s="24">
        <v>25</v>
      </c>
      <c r="B32" s="24"/>
      <c r="C32" s="21" t="s">
        <v>159</v>
      </c>
      <c r="D32" s="24" t="s">
        <v>149</v>
      </c>
      <c r="E32" s="22">
        <v>103.95</v>
      </c>
      <c r="F32" s="69">
        <f t="shared" si="2"/>
        <v>6.93</v>
      </c>
      <c r="G32" s="21" t="s">
        <v>126</v>
      </c>
      <c r="H32" s="70">
        <v>5</v>
      </c>
      <c r="I32" s="21" t="s">
        <v>120</v>
      </c>
      <c r="J32" s="21" t="s">
        <v>57</v>
      </c>
    </row>
    <row r="33" ht="27" customHeight="1" spans="1:10">
      <c r="A33" s="24">
        <v>26</v>
      </c>
      <c r="B33" s="21" t="s">
        <v>26</v>
      </c>
      <c r="C33" s="30" t="s">
        <v>160</v>
      </c>
      <c r="D33" s="30" t="s">
        <v>149</v>
      </c>
      <c r="E33" s="43">
        <v>56.8</v>
      </c>
      <c r="F33" s="43">
        <f t="shared" si="2"/>
        <v>3.78666666666667</v>
      </c>
      <c r="G33" s="30" t="s">
        <v>161</v>
      </c>
      <c r="H33" s="71">
        <v>2</v>
      </c>
      <c r="I33" s="30" t="s">
        <v>120</v>
      </c>
      <c r="J33" s="30" t="s">
        <v>147</v>
      </c>
    </row>
    <row r="34" ht="27" customHeight="1" spans="1:10">
      <c r="A34" s="24">
        <v>27</v>
      </c>
      <c r="B34" s="21"/>
      <c r="C34" s="30" t="s">
        <v>162</v>
      </c>
      <c r="D34" s="30" t="s">
        <v>157</v>
      </c>
      <c r="E34" s="43">
        <v>49.413</v>
      </c>
      <c r="F34" s="43">
        <f t="shared" si="2"/>
        <v>3.2942</v>
      </c>
      <c r="G34" s="30" t="s">
        <v>163</v>
      </c>
      <c r="H34" s="71">
        <v>2.6</v>
      </c>
      <c r="I34" s="30" t="s">
        <v>120</v>
      </c>
      <c r="J34" s="30" t="s">
        <v>147</v>
      </c>
    </row>
    <row r="35" ht="22" customHeight="1" spans="1:10">
      <c r="A35" s="46" t="s">
        <v>8</v>
      </c>
      <c r="B35" s="46"/>
      <c r="C35" s="46"/>
      <c r="D35" s="46"/>
      <c r="E35" s="47">
        <f>SUM(E22:E34)</f>
        <v>671.837</v>
      </c>
      <c r="F35" s="47">
        <f>SUM(F22:F34)</f>
        <v>44.7891333333333</v>
      </c>
      <c r="G35" s="47"/>
      <c r="H35" s="67"/>
      <c r="I35" s="47"/>
      <c r="J35" s="46"/>
    </row>
    <row r="36" ht="41" customHeight="1" spans="1:10">
      <c r="A36" s="21">
        <v>28</v>
      </c>
      <c r="B36" s="21" t="s">
        <v>28</v>
      </c>
      <c r="C36" s="48" t="s">
        <v>164</v>
      </c>
      <c r="D36" s="48" t="s">
        <v>165</v>
      </c>
      <c r="E36" s="49">
        <v>77.11</v>
      </c>
      <c r="F36" s="49">
        <f t="shared" ref="F36:F38" si="3">E36/15</f>
        <v>5.14066666666667</v>
      </c>
      <c r="G36" s="48" t="s">
        <v>166</v>
      </c>
      <c r="H36" s="50">
        <v>0.6</v>
      </c>
      <c r="I36" s="21" t="s">
        <v>120</v>
      </c>
      <c r="J36" s="21" t="s">
        <v>51</v>
      </c>
    </row>
    <row r="37" ht="41" customHeight="1" spans="1:10">
      <c r="A37" s="21">
        <v>29</v>
      </c>
      <c r="B37" s="21"/>
      <c r="C37" s="48" t="s">
        <v>167</v>
      </c>
      <c r="D37" s="48" t="s">
        <v>168</v>
      </c>
      <c r="E37" s="49">
        <v>90.69</v>
      </c>
      <c r="F37" s="49">
        <f t="shared" si="3"/>
        <v>6.046</v>
      </c>
      <c r="G37" s="48" t="s">
        <v>169</v>
      </c>
      <c r="H37" s="50">
        <v>0.6</v>
      </c>
      <c r="I37" s="21" t="s">
        <v>120</v>
      </c>
      <c r="J37" s="21" t="s">
        <v>57</v>
      </c>
    </row>
    <row r="38" ht="41" customHeight="1" spans="1:10">
      <c r="A38" s="21">
        <v>30</v>
      </c>
      <c r="B38" s="21"/>
      <c r="C38" s="48" t="s">
        <v>170</v>
      </c>
      <c r="D38" s="48" t="s">
        <v>168</v>
      </c>
      <c r="E38" s="49">
        <v>132.5835</v>
      </c>
      <c r="F38" s="49">
        <f t="shared" si="3"/>
        <v>8.8389</v>
      </c>
      <c r="G38" s="48" t="s">
        <v>166</v>
      </c>
      <c r="H38" s="50">
        <v>0.6</v>
      </c>
      <c r="I38" s="21" t="s">
        <v>120</v>
      </c>
      <c r="J38" s="21" t="s">
        <v>57</v>
      </c>
    </row>
    <row r="39" ht="23" customHeight="1" spans="1:10">
      <c r="A39" s="46" t="s">
        <v>8</v>
      </c>
      <c r="B39" s="46"/>
      <c r="C39" s="46"/>
      <c r="D39" s="46"/>
      <c r="E39" s="47">
        <f>SUM(E36:E38)</f>
        <v>300.3835</v>
      </c>
      <c r="F39" s="47">
        <f>SUM(F36:F38)</f>
        <v>20.0255666666667</v>
      </c>
      <c r="G39" s="47"/>
      <c r="H39" s="67"/>
      <c r="I39" s="46"/>
      <c r="J39" s="46"/>
    </row>
    <row r="40" ht="25" customHeight="1" spans="1:10">
      <c r="A40" s="46" t="s">
        <v>2</v>
      </c>
      <c r="B40" s="46"/>
      <c r="C40" s="46"/>
      <c r="D40" s="46"/>
      <c r="E40" s="47">
        <f>E11+E18+E21+E35+E39</f>
        <v>1332.0035</v>
      </c>
      <c r="F40" s="47">
        <f>F11+F18+F21+F35+F39</f>
        <v>88.8002333333333</v>
      </c>
      <c r="G40" s="47"/>
      <c r="H40" s="67"/>
      <c r="I40" s="47"/>
      <c r="J40" s="46"/>
    </row>
  </sheetData>
  <autoFilter ref="A3:J40">
    <extLst/>
  </autoFilter>
  <mergeCells count="23">
    <mergeCell ref="A1:J1"/>
    <mergeCell ref="A2:J2"/>
    <mergeCell ref="E3:F3"/>
    <mergeCell ref="A11:B11"/>
    <mergeCell ref="A18:B18"/>
    <mergeCell ref="A21:B21"/>
    <mergeCell ref="A35:B35"/>
    <mergeCell ref="A39:B39"/>
    <mergeCell ref="A40:B40"/>
    <mergeCell ref="A3:A4"/>
    <mergeCell ref="B3:B4"/>
    <mergeCell ref="B5:B10"/>
    <mergeCell ref="B12:B17"/>
    <mergeCell ref="B19:B20"/>
    <mergeCell ref="B22:B32"/>
    <mergeCell ref="B33:B34"/>
    <mergeCell ref="B36:B38"/>
    <mergeCell ref="C3:C4"/>
    <mergeCell ref="D3:D4"/>
    <mergeCell ref="G3:G4"/>
    <mergeCell ref="H3:H4"/>
    <mergeCell ref="I3:I4"/>
    <mergeCell ref="J3:J4"/>
  </mergeCells>
  <pageMargins left="0.960416666666667" right="0.751388888888889" top="1" bottom="1" header="0.5" footer="0.5"/>
  <pageSetup paperSize="9" scale="9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8569"/>
  <sheetViews>
    <sheetView view="pageBreakPreview" zoomScale="145" zoomScaleNormal="130" topLeftCell="A5" workbookViewId="0">
      <selection activeCell="M5" sqref="M5"/>
    </sheetView>
  </sheetViews>
  <sheetFormatPr defaultColWidth="9" defaultRowHeight="12.75"/>
  <cols>
    <col min="1" max="1" width="4.39166666666667" style="1" customWidth="1"/>
    <col min="2" max="2" width="8.95833333333333" style="1" customWidth="1"/>
    <col min="3" max="3" width="13.375" style="1" customWidth="1"/>
    <col min="4" max="4" width="18.6916666666667" style="1" customWidth="1"/>
    <col min="5" max="5" width="9.83333333333333" style="5" customWidth="1"/>
    <col min="6" max="6" width="8.95833333333333" style="5" customWidth="1"/>
    <col min="7" max="7" width="13.7083333333333" style="5" customWidth="1"/>
    <col min="8" max="8" width="9.825" style="5" customWidth="1"/>
    <col min="9" max="9" width="9.83333333333333" style="5" customWidth="1"/>
    <col min="10" max="10" width="8.78333333333333" style="1" customWidth="1"/>
    <col min="11" max="13" width="9" style="1" customWidth="1"/>
    <col min="14" max="16384" width="9" style="1"/>
  </cols>
  <sheetData>
    <row r="1" s="1" customFormat="1" ht="14.25" spans="1:10">
      <c r="A1" s="6" t="s">
        <v>171</v>
      </c>
      <c r="B1" s="7"/>
      <c r="C1" s="7"/>
      <c r="D1" s="7"/>
      <c r="E1" s="7"/>
      <c r="F1" s="8"/>
      <c r="G1" s="7"/>
      <c r="H1" s="7"/>
      <c r="I1" s="7"/>
      <c r="J1" s="7"/>
    </row>
    <row r="2" s="1" customFormat="1" ht="52" customHeight="1" spans="1:10">
      <c r="A2" s="55" t="s">
        <v>172</v>
      </c>
      <c r="B2" s="56"/>
      <c r="C2" s="56"/>
      <c r="D2" s="56"/>
      <c r="E2" s="57"/>
      <c r="F2" s="57"/>
      <c r="G2" s="57"/>
      <c r="H2" s="57"/>
      <c r="I2" s="57"/>
      <c r="J2" s="56"/>
    </row>
    <row r="3" s="1" customFormat="1" ht="33" customHeight="1" spans="1:10">
      <c r="A3" s="13" t="s">
        <v>37</v>
      </c>
      <c r="B3" s="13" t="s">
        <v>14</v>
      </c>
      <c r="C3" s="13" t="s">
        <v>173</v>
      </c>
      <c r="D3" s="13" t="s">
        <v>39</v>
      </c>
      <c r="E3" s="14" t="s">
        <v>174</v>
      </c>
      <c r="F3" s="15"/>
      <c r="G3" s="13" t="s">
        <v>41</v>
      </c>
      <c r="H3" s="16" t="s">
        <v>42</v>
      </c>
      <c r="I3" s="52" t="s">
        <v>43</v>
      </c>
      <c r="J3" s="13" t="s">
        <v>175</v>
      </c>
    </row>
    <row r="4" s="1" customFormat="1" ht="33" customHeight="1" spans="1:10">
      <c r="A4" s="18"/>
      <c r="B4" s="18"/>
      <c r="C4" s="18"/>
      <c r="D4" s="18"/>
      <c r="E4" s="19" t="s">
        <v>45</v>
      </c>
      <c r="F4" s="19" t="s">
        <v>46</v>
      </c>
      <c r="G4" s="13"/>
      <c r="H4" s="16"/>
      <c r="I4" s="53"/>
      <c r="J4" s="18"/>
    </row>
    <row r="5" s="1" customFormat="1" ht="26" customHeight="1" spans="1:10">
      <c r="A5" s="20">
        <v>1</v>
      </c>
      <c r="B5" s="20" t="s">
        <v>22</v>
      </c>
      <c r="C5" s="21" t="s">
        <v>176</v>
      </c>
      <c r="D5" s="25" t="s">
        <v>177</v>
      </c>
      <c r="E5" s="58">
        <v>51.7462</v>
      </c>
      <c r="F5" s="22">
        <f t="shared" ref="F5:F9" si="0">E5/15</f>
        <v>3.44974666666667</v>
      </c>
      <c r="G5" s="25" t="s">
        <v>178</v>
      </c>
      <c r="H5" s="21" t="s">
        <v>179</v>
      </c>
      <c r="I5" s="21" t="s">
        <v>120</v>
      </c>
      <c r="J5" s="21" t="s">
        <v>51</v>
      </c>
    </row>
    <row r="6" s="1" customFormat="1" ht="26" customHeight="1" spans="1:10">
      <c r="A6" s="20">
        <v>2</v>
      </c>
      <c r="B6" s="20"/>
      <c r="C6" s="21" t="s">
        <v>176</v>
      </c>
      <c r="D6" s="25" t="s">
        <v>177</v>
      </c>
      <c r="E6" s="58">
        <v>85.9639</v>
      </c>
      <c r="F6" s="22">
        <f t="shared" si="0"/>
        <v>5.73092666666667</v>
      </c>
      <c r="G6" s="25" t="s">
        <v>178</v>
      </c>
      <c r="H6" s="21" t="s">
        <v>179</v>
      </c>
      <c r="I6" s="21" t="s">
        <v>120</v>
      </c>
      <c r="J6" s="21" t="s">
        <v>51</v>
      </c>
    </row>
    <row r="7" s="1" customFormat="1" ht="26" customHeight="1" spans="1:10">
      <c r="A7" s="20">
        <v>3</v>
      </c>
      <c r="B7" s="20"/>
      <c r="C7" s="21" t="s">
        <v>176</v>
      </c>
      <c r="D7" s="25" t="s">
        <v>177</v>
      </c>
      <c r="E7" s="58">
        <v>27.9554</v>
      </c>
      <c r="F7" s="22">
        <f t="shared" si="0"/>
        <v>1.86369333333333</v>
      </c>
      <c r="G7" s="25" t="s">
        <v>178</v>
      </c>
      <c r="H7" s="21" t="s">
        <v>179</v>
      </c>
      <c r="I7" s="21" t="s">
        <v>120</v>
      </c>
      <c r="J7" s="21" t="s">
        <v>51</v>
      </c>
    </row>
    <row r="8" s="1" customFormat="1" ht="26" customHeight="1" spans="1:10">
      <c r="A8" s="20">
        <v>4</v>
      </c>
      <c r="B8" s="20"/>
      <c r="C8" s="31" t="s">
        <v>180</v>
      </c>
      <c r="D8" s="25" t="s">
        <v>181</v>
      </c>
      <c r="E8" s="58">
        <v>152</v>
      </c>
      <c r="F8" s="22">
        <f t="shared" si="0"/>
        <v>10.1333333333333</v>
      </c>
      <c r="G8" s="25" t="s">
        <v>182</v>
      </c>
      <c r="H8" s="21" t="s">
        <v>183</v>
      </c>
      <c r="I8" s="21" t="s">
        <v>120</v>
      </c>
      <c r="J8" s="21" t="s">
        <v>57</v>
      </c>
    </row>
    <row r="9" s="1" customFormat="1" ht="26" customHeight="1" spans="1:10">
      <c r="A9" s="20">
        <v>5</v>
      </c>
      <c r="B9" s="20"/>
      <c r="C9" s="31" t="s">
        <v>184</v>
      </c>
      <c r="D9" s="25" t="s">
        <v>181</v>
      </c>
      <c r="E9" s="58">
        <v>92</v>
      </c>
      <c r="F9" s="22">
        <f t="shared" si="0"/>
        <v>6.13333333333333</v>
      </c>
      <c r="G9" s="25" t="s">
        <v>185</v>
      </c>
      <c r="H9" s="21" t="s">
        <v>183</v>
      </c>
      <c r="I9" s="21" t="s">
        <v>120</v>
      </c>
      <c r="J9" s="21" t="s">
        <v>62</v>
      </c>
    </row>
    <row r="10" s="1" customFormat="1" ht="20" customHeight="1" spans="1:10">
      <c r="A10" s="35" t="s">
        <v>8</v>
      </c>
      <c r="B10" s="35"/>
      <c r="C10" s="35"/>
      <c r="D10" s="35"/>
      <c r="E10" s="36">
        <f>SUM(E5:E9)</f>
        <v>409.6655</v>
      </c>
      <c r="F10" s="36">
        <f>SUM(F5:F9)</f>
        <v>27.3110333333333</v>
      </c>
      <c r="G10" s="35"/>
      <c r="H10" s="35"/>
      <c r="I10" s="35"/>
      <c r="J10" s="35"/>
    </row>
    <row r="11" s="1" customFormat="1" ht="25" customHeight="1" spans="1:10">
      <c r="A11" s="20">
        <v>6</v>
      </c>
      <c r="B11" s="20" t="s">
        <v>23</v>
      </c>
      <c r="C11" s="21" t="s">
        <v>186</v>
      </c>
      <c r="D11" s="26" t="s">
        <v>187</v>
      </c>
      <c r="E11" s="59">
        <v>52.4</v>
      </c>
      <c r="F11" s="60">
        <f>E11/15</f>
        <v>3.49333333333333</v>
      </c>
      <c r="G11" s="26" t="s">
        <v>188</v>
      </c>
      <c r="H11" s="21" t="s">
        <v>183</v>
      </c>
      <c r="I11" s="29" t="s">
        <v>120</v>
      </c>
      <c r="J11" s="21" t="s">
        <v>147</v>
      </c>
    </row>
    <row r="12" s="1" customFormat="1" ht="25" customHeight="1" spans="1:10">
      <c r="A12" s="20">
        <v>7</v>
      </c>
      <c r="B12" s="20"/>
      <c r="C12" s="21" t="s">
        <v>189</v>
      </c>
      <c r="D12" s="30" t="s">
        <v>190</v>
      </c>
      <c r="E12" s="59">
        <v>31</v>
      </c>
      <c r="F12" s="60">
        <f t="shared" ref="F12:F18" si="1">E12/15</f>
        <v>2.06666666666667</v>
      </c>
      <c r="G12" s="30" t="s">
        <v>178</v>
      </c>
      <c r="H12" s="61" t="s">
        <v>183</v>
      </c>
      <c r="I12" s="29" t="s">
        <v>120</v>
      </c>
      <c r="J12" s="21" t="s">
        <v>147</v>
      </c>
    </row>
    <row r="13" s="1" customFormat="1" ht="25" customHeight="1" spans="1:10">
      <c r="A13" s="20">
        <v>8</v>
      </c>
      <c r="B13" s="20"/>
      <c r="C13" s="21" t="s">
        <v>191</v>
      </c>
      <c r="D13" s="21" t="s">
        <v>142</v>
      </c>
      <c r="E13" s="59">
        <v>33</v>
      </c>
      <c r="F13" s="60">
        <f t="shared" si="1"/>
        <v>2.2</v>
      </c>
      <c r="G13" s="21" t="s">
        <v>192</v>
      </c>
      <c r="H13" s="21" t="s">
        <v>193</v>
      </c>
      <c r="I13" s="29" t="s">
        <v>120</v>
      </c>
      <c r="J13" s="21" t="s">
        <v>147</v>
      </c>
    </row>
    <row r="14" s="1" customFormat="1" ht="25" customHeight="1" spans="1:10">
      <c r="A14" s="20">
        <v>9</v>
      </c>
      <c r="B14" s="20"/>
      <c r="C14" s="21" t="s">
        <v>194</v>
      </c>
      <c r="D14" s="21" t="s">
        <v>195</v>
      </c>
      <c r="E14" s="59">
        <v>119.75</v>
      </c>
      <c r="F14" s="60">
        <f t="shared" si="1"/>
        <v>7.98333333333333</v>
      </c>
      <c r="G14" s="21" t="s">
        <v>188</v>
      </c>
      <c r="H14" s="21" t="s">
        <v>183</v>
      </c>
      <c r="I14" s="29" t="s">
        <v>120</v>
      </c>
      <c r="J14" s="21" t="s">
        <v>51</v>
      </c>
    </row>
    <row r="15" s="1" customFormat="1" ht="25" customHeight="1" spans="1:10">
      <c r="A15" s="20">
        <v>10</v>
      </c>
      <c r="B15" s="20"/>
      <c r="C15" s="21" t="s">
        <v>196</v>
      </c>
      <c r="D15" s="21" t="s">
        <v>197</v>
      </c>
      <c r="E15" s="59">
        <v>140</v>
      </c>
      <c r="F15" s="60">
        <f t="shared" si="1"/>
        <v>9.33333333333333</v>
      </c>
      <c r="G15" s="21" t="s">
        <v>192</v>
      </c>
      <c r="H15" s="21" t="s">
        <v>193</v>
      </c>
      <c r="I15" s="29" t="s">
        <v>120</v>
      </c>
      <c r="J15" s="21" t="s">
        <v>51</v>
      </c>
    </row>
    <row r="16" s="1" customFormat="1" ht="25" customHeight="1" spans="1:10">
      <c r="A16" s="20">
        <v>11</v>
      </c>
      <c r="B16" s="20"/>
      <c r="C16" s="21" t="s">
        <v>198</v>
      </c>
      <c r="D16" s="21" t="s">
        <v>199</v>
      </c>
      <c r="E16" s="59">
        <v>181</v>
      </c>
      <c r="F16" s="60">
        <f t="shared" si="1"/>
        <v>12.0666666666667</v>
      </c>
      <c r="G16" s="21" t="s">
        <v>188</v>
      </c>
      <c r="H16" s="21" t="s">
        <v>200</v>
      </c>
      <c r="I16" s="29" t="s">
        <v>120</v>
      </c>
      <c r="J16" s="21" t="s">
        <v>51</v>
      </c>
    </row>
    <row r="17" s="1" customFormat="1" ht="25" customHeight="1" spans="1:10">
      <c r="A17" s="20">
        <v>12</v>
      </c>
      <c r="B17" s="20"/>
      <c r="C17" s="21" t="s">
        <v>201</v>
      </c>
      <c r="D17" s="30" t="s">
        <v>202</v>
      </c>
      <c r="E17" s="59">
        <v>209</v>
      </c>
      <c r="F17" s="60">
        <f t="shared" si="1"/>
        <v>13.9333333333333</v>
      </c>
      <c r="G17" s="21" t="s">
        <v>192</v>
      </c>
      <c r="H17" s="62" t="s">
        <v>200</v>
      </c>
      <c r="I17" s="29" t="s">
        <v>120</v>
      </c>
      <c r="J17" s="21" t="s">
        <v>51</v>
      </c>
    </row>
    <row r="18" s="1" customFormat="1" ht="25" customHeight="1" spans="1:10">
      <c r="A18" s="20">
        <v>13</v>
      </c>
      <c r="B18" s="20"/>
      <c r="C18" s="21" t="s">
        <v>203</v>
      </c>
      <c r="D18" s="21" t="s">
        <v>142</v>
      </c>
      <c r="E18" s="59">
        <v>24.3</v>
      </c>
      <c r="F18" s="60">
        <f t="shared" si="1"/>
        <v>1.62</v>
      </c>
      <c r="G18" s="21" t="s">
        <v>204</v>
      </c>
      <c r="H18" s="21" t="s">
        <v>179</v>
      </c>
      <c r="I18" s="29" t="s">
        <v>120</v>
      </c>
      <c r="J18" s="21" t="s">
        <v>62</v>
      </c>
    </row>
    <row r="19" s="1" customFormat="1" ht="19" customHeight="1" spans="1:10">
      <c r="A19" s="35" t="s">
        <v>8</v>
      </c>
      <c r="B19" s="35"/>
      <c r="C19" s="35"/>
      <c r="D19" s="35"/>
      <c r="E19" s="36">
        <f>SUM(E11:E18)</f>
        <v>790.45</v>
      </c>
      <c r="F19" s="36">
        <f>SUM(F11:F18)</f>
        <v>52.6966666666667</v>
      </c>
      <c r="G19" s="35"/>
      <c r="H19" s="35"/>
      <c r="I19" s="35"/>
      <c r="J19" s="35"/>
    </row>
    <row r="20" s="1" customFormat="1" ht="27" customHeight="1" spans="1:10">
      <c r="A20" s="20">
        <v>14</v>
      </c>
      <c r="B20" s="20" t="s">
        <v>24</v>
      </c>
      <c r="C20" s="20" t="s">
        <v>205</v>
      </c>
      <c r="D20" s="20" t="s">
        <v>206</v>
      </c>
      <c r="E20" s="42">
        <v>10.12</v>
      </c>
      <c r="F20" s="42">
        <f>E20/15</f>
        <v>0.674666666666667</v>
      </c>
      <c r="G20" s="20" t="s">
        <v>188</v>
      </c>
      <c r="H20" s="21" t="s">
        <v>183</v>
      </c>
      <c r="I20" s="29" t="s">
        <v>120</v>
      </c>
      <c r="J20" s="20" t="s">
        <v>147</v>
      </c>
    </row>
    <row r="21" s="1" customFormat="1" ht="27" customHeight="1" spans="1:10">
      <c r="A21" s="20">
        <v>15</v>
      </c>
      <c r="B21" s="20"/>
      <c r="C21" s="20" t="s">
        <v>207</v>
      </c>
      <c r="D21" s="20" t="s">
        <v>208</v>
      </c>
      <c r="E21" s="42">
        <v>474.13</v>
      </c>
      <c r="F21" s="42">
        <f>E21/15</f>
        <v>31.6086666666667</v>
      </c>
      <c r="G21" s="20" t="s">
        <v>188</v>
      </c>
      <c r="H21" s="21" t="s">
        <v>183</v>
      </c>
      <c r="I21" s="29" t="s">
        <v>120</v>
      </c>
      <c r="J21" s="20" t="s">
        <v>57</v>
      </c>
    </row>
    <row r="22" s="1" customFormat="1" ht="27" customHeight="1" spans="1:10">
      <c r="A22" s="20">
        <v>16</v>
      </c>
      <c r="B22" s="20"/>
      <c r="C22" s="20" t="s">
        <v>209</v>
      </c>
      <c r="D22" s="20" t="s">
        <v>210</v>
      </c>
      <c r="E22" s="42">
        <v>313.92</v>
      </c>
      <c r="F22" s="42">
        <f>E22/15</f>
        <v>20.928</v>
      </c>
      <c r="G22" s="20" t="s">
        <v>188</v>
      </c>
      <c r="H22" s="21" t="s">
        <v>183</v>
      </c>
      <c r="I22" s="29" t="s">
        <v>120</v>
      </c>
      <c r="J22" s="20" t="s">
        <v>62</v>
      </c>
    </row>
    <row r="23" s="1" customFormat="1" ht="27" customHeight="1" spans="1:10">
      <c r="A23" s="35" t="s">
        <v>8</v>
      </c>
      <c r="B23" s="35"/>
      <c r="C23" s="35"/>
      <c r="D23" s="35"/>
      <c r="E23" s="36">
        <f>SUM(E20:E22)</f>
        <v>798.17</v>
      </c>
      <c r="F23" s="36">
        <f>SUM(F20:F22)</f>
        <v>53.2113333333334</v>
      </c>
      <c r="G23" s="35"/>
      <c r="H23" s="35"/>
      <c r="I23" s="35"/>
      <c r="J23" s="35"/>
    </row>
    <row r="24" s="1" customFormat="1" ht="27" customHeight="1" spans="1:10">
      <c r="A24" s="20">
        <v>17</v>
      </c>
      <c r="B24" s="20" t="s">
        <v>25</v>
      </c>
      <c r="C24" s="30" t="s">
        <v>211</v>
      </c>
      <c r="D24" s="30" t="s">
        <v>79</v>
      </c>
      <c r="E24" s="43">
        <v>45.99</v>
      </c>
      <c r="F24" s="43">
        <f>E24/15</f>
        <v>3.066</v>
      </c>
      <c r="G24" s="30" t="s">
        <v>188</v>
      </c>
      <c r="H24" s="21" t="s">
        <v>183</v>
      </c>
      <c r="I24" s="30" t="s">
        <v>120</v>
      </c>
      <c r="J24" s="30" t="s">
        <v>147</v>
      </c>
    </row>
    <row r="25" s="1" customFormat="1" ht="27" customHeight="1" spans="1:10">
      <c r="A25" s="20">
        <v>18</v>
      </c>
      <c r="B25" s="20"/>
      <c r="C25" s="30" t="s">
        <v>212</v>
      </c>
      <c r="D25" s="30" t="s">
        <v>79</v>
      </c>
      <c r="E25" s="43">
        <v>141</v>
      </c>
      <c r="F25" s="43">
        <f>E25/15</f>
        <v>9.4</v>
      </c>
      <c r="G25" s="30" t="s">
        <v>188</v>
      </c>
      <c r="H25" s="21" t="s">
        <v>183</v>
      </c>
      <c r="I25" s="30" t="s">
        <v>120</v>
      </c>
      <c r="J25" s="30" t="s">
        <v>147</v>
      </c>
    </row>
    <row r="26" s="1" customFormat="1" ht="27" customHeight="1" spans="1:10">
      <c r="A26" s="20">
        <v>19</v>
      </c>
      <c r="B26" s="20"/>
      <c r="C26" s="30" t="s">
        <v>213</v>
      </c>
      <c r="D26" s="30" t="s">
        <v>79</v>
      </c>
      <c r="E26" s="43">
        <v>40</v>
      </c>
      <c r="F26" s="43">
        <f>E26/15</f>
        <v>2.66666666666667</v>
      </c>
      <c r="G26" s="30" t="s">
        <v>188</v>
      </c>
      <c r="H26" s="21" t="s">
        <v>183</v>
      </c>
      <c r="I26" s="30" t="s">
        <v>120</v>
      </c>
      <c r="J26" s="30" t="s">
        <v>147</v>
      </c>
    </row>
    <row r="27" s="1" customFormat="1" ht="27" customHeight="1" spans="1:10">
      <c r="A27" s="20">
        <v>20</v>
      </c>
      <c r="B27" s="20"/>
      <c r="C27" s="30" t="s">
        <v>214</v>
      </c>
      <c r="D27" s="30" t="s">
        <v>79</v>
      </c>
      <c r="E27" s="43">
        <v>50</v>
      </c>
      <c r="F27" s="43">
        <f>E27/15</f>
        <v>3.33333333333333</v>
      </c>
      <c r="G27" s="30" t="s">
        <v>188</v>
      </c>
      <c r="H27" s="21" t="s">
        <v>183</v>
      </c>
      <c r="I27" s="30" t="s">
        <v>120</v>
      </c>
      <c r="J27" s="30" t="s">
        <v>51</v>
      </c>
    </row>
    <row r="28" s="1" customFormat="1" ht="27" customHeight="1" spans="1:10">
      <c r="A28" s="20">
        <v>21</v>
      </c>
      <c r="B28" s="20"/>
      <c r="C28" s="30" t="s">
        <v>215</v>
      </c>
      <c r="D28" s="30" t="s">
        <v>216</v>
      </c>
      <c r="E28" s="43">
        <v>292.85</v>
      </c>
      <c r="F28" s="43">
        <f>E28/15</f>
        <v>19.5233333333333</v>
      </c>
      <c r="G28" s="30" t="s">
        <v>192</v>
      </c>
      <c r="H28" s="21" t="s">
        <v>183</v>
      </c>
      <c r="I28" s="30" t="s">
        <v>120</v>
      </c>
      <c r="J28" s="30" t="s">
        <v>51</v>
      </c>
    </row>
    <row r="29" s="1" customFormat="1" ht="27" customHeight="1" spans="1:10">
      <c r="A29" s="35" t="s">
        <v>8</v>
      </c>
      <c r="B29" s="35"/>
      <c r="C29" s="35"/>
      <c r="D29" s="35"/>
      <c r="E29" s="36">
        <f>SUM(E24:E28)</f>
        <v>569.84</v>
      </c>
      <c r="F29" s="36">
        <f>SUM(F24:F28)</f>
        <v>37.9893333333333</v>
      </c>
      <c r="G29" s="35"/>
      <c r="H29" s="35"/>
      <c r="I29" s="35"/>
      <c r="J29" s="35"/>
    </row>
    <row r="30" s="1" customFormat="1" ht="27" customHeight="1" spans="1:10">
      <c r="A30" s="30">
        <v>22</v>
      </c>
      <c r="B30" s="30" t="s">
        <v>26</v>
      </c>
      <c r="C30" s="30" t="s">
        <v>217</v>
      </c>
      <c r="D30" s="20" t="s">
        <v>146</v>
      </c>
      <c r="E30" s="43">
        <v>135.6</v>
      </c>
      <c r="F30" s="43">
        <f t="shared" ref="F30:F37" si="2">E30/15</f>
        <v>9.04</v>
      </c>
      <c r="G30" s="30" t="s">
        <v>218</v>
      </c>
      <c r="H30" s="21" t="s">
        <v>219</v>
      </c>
      <c r="I30" s="30" t="s">
        <v>120</v>
      </c>
      <c r="J30" s="30" t="s">
        <v>147</v>
      </c>
    </row>
    <row r="31" s="1" customFormat="1" ht="27" customHeight="1" spans="1:10">
      <c r="A31" s="30">
        <v>23</v>
      </c>
      <c r="B31" s="30"/>
      <c r="C31" s="30" t="s">
        <v>217</v>
      </c>
      <c r="D31" s="20" t="s">
        <v>146</v>
      </c>
      <c r="E31" s="43">
        <v>104.2</v>
      </c>
      <c r="F31" s="43">
        <f t="shared" si="2"/>
        <v>6.94666666666667</v>
      </c>
      <c r="G31" s="30" t="s">
        <v>218</v>
      </c>
      <c r="H31" s="21" t="s">
        <v>219</v>
      </c>
      <c r="I31" s="30" t="s">
        <v>120</v>
      </c>
      <c r="J31" s="30" t="s">
        <v>147</v>
      </c>
    </row>
    <row r="32" s="1" customFormat="1" ht="27" customHeight="1" spans="1:10">
      <c r="A32" s="30">
        <v>24</v>
      </c>
      <c r="B32" s="30"/>
      <c r="C32" s="30" t="s">
        <v>217</v>
      </c>
      <c r="D32" s="20" t="s">
        <v>146</v>
      </c>
      <c r="E32" s="43">
        <v>147.32</v>
      </c>
      <c r="F32" s="43">
        <f t="shared" si="2"/>
        <v>9.82133333333333</v>
      </c>
      <c r="G32" s="30" t="s">
        <v>218</v>
      </c>
      <c r="H32" s="21" t="s">
        <v>219</v>
      </c>
      <c r="I32" s="30" t="s">
        <v>120</v>
      </c>
      <c r="J32" s="30" t="s">
        <v>147</v>
      </c>
    </row>
    <row r="33" s="1" customFormat="1" ht="27" customHeight="1" spans="1:10">
      <c r="A33" s="30">
        <v>25</v>
      </c>
      <c r="B33" s="30"/>
      <c r="C33" s="30" t="s">
        <v>217</v>
      </c>
      <c r="D33" s="20" t="s">
        <v>146</v>
      </c>
      <c r="E33" s="43">
        <v>96</v>
      </c>
      <c r="F33" s="43">
        <f t="shared" si="2"/>
        <v>6.4</v>
      </c>
      <c r="G33" s="30" t="s">
        <v>218</v>
      </c>
      <c r="H33" s="21" t="s">
        <v>219</v>
      </c>
      <c r="I33" s="30" t="s">
        <v>120</v>
      </c>
      <c r="J33" s="30" t="s">
        <v>147</v>
      </c>
    </row>
    <row r="34" s="1" customFormat="1" ht="27" customHeight="1" spans="1:10">
      <c r="A34" s="30">
        <v>26</v>
      </c>
      <c r="B34" s="30"/>
      <c r="C34" s="30" t="s">
        <v>99</v>
      </c>
      <c r="D34" s="20" t="s">
        <v>220</v>
      </c>
      <c r="E34" s="43">
        <v>170.99</v>
      </c>
      <c r="F34" s="43">
        <f t="shared" si="2"/>
        <v>11.3993333333333</v>
      </c>
      <c r="G34" s="30" t="s">
        <v>188</v>
      </c>
      <c r="H34" s="21" t="s">
        <v>219</v>
      </c>
      <c r="I34" s="30" t="s">
        <v>120</v>
      </c>
      <c r="J34" s="30" t="s">
        <v>147</v>
      </c>
    </row>
    <row r="35" s="1" customFormat="1" ht="27" customHeight="1" spans="1:10">
      <c r="A35" s="30">
        <v>27</v>
      </c>
      <c r="B35" s="30" t="s">
        <v>26</v>
      </c>
      <c r="C35" s="30" t="s">
        <v>221</v>
      </c>
      <c r="D35" s="30" t="s">
        <v>220</v>
      </c>
      <c r="E35" s="43">
        <v>143.18</v>
      </c>
      <c r="F35" s="43">
        <f t="shared" si="2"/>
        <v>9.54533333333333</v>
      </c>
      <c r="G35" s="30" t="s">
        <v>188</v>
      </c>
      <c r="H35" s="21" t="s">
        <v>219</v>
      </c>
      <c r="I35" s="30" t="s">
        <v>120</v>
      </c>
      <c r="J35" s="30" t="s">
        <v>147</v>
      </c>
    </row>
    <row r="36" s="1" customFormat="1" ht="27" customHeight="1" spans="1:10">
      <c r="A36" s="30">
        <v>28</v>
      </c>
      <c r="B36" s="30"/>
      <c r="C36" s="30" t="s">
        <v>222</v>
      </c>
      <c r="D36" s="30" t="s">
        <v>95</v>
      </c>
      <c r="E36" s="43">
        <v>71.77</v>
      </c>
      <c r="F36" s="43">
        <f t="shared" si="2"/>
        <v>4.78466666666667</v>
      </c>
      <c r="G36" s="30" t="s">
        <v>223</v>
      </c>
      <c r="H36" s="21" t="s">
        <v>224</v>
      </c>
      <c r="I36" s="30" t="s">
        <v>120</v>
      </c>
      <c r="J36" s="30" t="s">
        <v>147</v>
      </c>
    </row>
    <row r="37" s="1" customFormat="1" ht="27" customHeight="1" spans="1:10">
      <c r="A37" s="30">
        <v>29</v>
      </c>
      <c r="B37" s="30"/>
      <c r="C37" s="30" t="s">
        <v>225</v>
      </c>
      <c r="D37" s="30" t="s">
        <v>95</v>
      </c>
      <c r="E37" s="43">
        <v>170.25</v>
      </c>
      <c r="F37" s="43">
        <f t="shared" si="2"/>
        <v>11.35</v>
      </c>
      <c r="G37" s="30" t="s">
        <v>223</v>
      </c>
      <c r="H37" s="21" t="s">
        <v>224</v>
      </c>
      <c r="I37" s="30" t="s">
        <v>120</v>
      </c>
      <c r="J37" s="30" t="s">
        <v>147</v>
      </c>
    </row>
    <row r="38" s="1" customFormat="1" ht="25" customHeight="1" spans="1:10">
      <c r="A38" s="35" t="s">
        <v>8</v>
      </c>
      <c r="B38" s="35"/>
      <c r="C38" s="35"/>
      <c r="D38" s="46"/>
      <c r="E38" s="47">
        <f>SUM(E30:E37)</f>
        <v>1039.31</v>
      </c>
      <c r="F38" s="36">
        <f>SUM(F30:F37)</f>
        <v>69.2873333333333</v>
      </c>
      <c r="G38" s="46"/>
      <c r="H38" s="46"/>
      <c r="I38" s="35"/>
      <c r="J38" s="35"/>
    </row>
    <row r="39" s="1" customFormat="1" ht="33" customHeight="1" spans="1:10">
      <c r="A39" s="30">
        <v>30</v>
      </c>
      <c r="B39" s="30" t="s">
        <v>27</v>
      </c>
      <c r="C39" s="20" t="s">
        <v>226</v>
      </c>
      <c r="D39" s="48" t="s">
        <v>103</v>
      </c>
      <c r="E39" s="49">
        <v>56.93</v>
      </c>
      <c r="F39" s="42">
        <f>E39/15</f>
        <v>3.79533333333333</v>
      </c>
      <c r="G39" s="48" t="s">
        <v>192</v>
      </c>
      <c r="H39" s="21" t="s">
        <v>200</v>
      </c>
      <c r="I39" s="20" t="s">
        <v>120</v>
      </c>
      <c r="J39" s="20" t="s">
        <v>51</v>
      </c>
    </row>
    <row r="40" s="1" customFormat="1" ht="33" customHeight="1" spans="1:10">
      <c r="A40" s="30">
        <v>31</v>
      </c>
      <c r="B40" s="30"/>
      <c r="C40" s="20" t="s">
        <v>227</v>
      </c>
      <c r="D40" s="48" t="s">
        <v>228</v>
      </c>
      <c r="E40" s="49">
        <v>64</v>
      </c>
      <c r="F40" s="42">
        <f>E40/15</f>
        <v>4.26666666666667</v>
      </c>
      <c r="G40" s="48" t="s">
        <v>188</v>
      </c>
      <c r="H40" s="21" t="s">
        <v>183</v>
      </c>
      <c r="I40" s="20" t="s">
        <v>120</v>
      </c>
      <c r="J40" s="20" t="s">
        <v>147</v>
      </c>
    </row>
    <row r="41" s="1" customFormat="1" ht="33" customHeight="1" spans="1:10">
      <c r="A41" s="30">
        <v>32</v>
      </c>
      <c r="B41" s="30"/>
      <c r="C41" s="20" t="s">
        <v>229</v>
      </c>
      <c r="D41" s="20" t="s">
        <v>230</v>
      </c>
      <c r="E41" s="42">
        <v>179</v>
      </c>
      <c r="F41" s="42">
        <f>E41/15</f>
        <v>11.9333333333333</v>
      </c>
      <c r="G41" s="21" t="s">
        <v>188</v>
      </c>
      <c r="H41" s="21" t="s">
        <v>183</v>
      </c>
      <c r="I41" s="20" t="s">
        <v>120</v>
      </c>
      <c r="J41" s="20" t="s">
        <v>51</v>
      </c>
    </row>
    <row r="42" s="1" customFormat="1" ht="27" customHeight="1" spans="1:10">
      <c r="A42" s="35" t="s">
        <v>8</v>
      </c>
      <c r="B42" s="35"/>
      <c r="C42" s="46"/>
      <c r="D42" s="46"/>
      <c r="E42" s="47">
        <f>SUM(E39:E41)</f>
        <v>299.93</v>
      </c>
      <c r="F42" s="47">
        <f>SUM(F39:F41)</f>
        <v>19.9953333333333</v>
      </c>
      <c r="G42" s="46"/>
      <c r="H42" s="46"/>
      <c r="I42" s="46"/>
      <c r="J42" s="46"/>
    </row>
    <row r="43" ht="30" customHeight="1" spans="1:10">
      <c r="A43" s="35" t="s">
        <v>2</v>
      </c>
      <c r="B43" s="35"/>
      <c r="C43" s="35"/>
      <c r="D43" s="35"/>
      <c r="E43" s="36">
        <v>3907</v>
      </c>
      <c r="F43" s="36">
        <v>260.49</v>
      </c>
      <c r="G43" s="36"/>
      <c r="H43" s="36"/>
      <c r="I43" s="36"/>
      <c r="J43" s="35"/>
    </row>
    <row r="1048198" s="1" customFormat="1" spans="5:6">
      <c r="E1048198" s="5"/>
      <c r="F1048198" s="5"/>
    </row>
    <row r="1048199" s="1" customFormat="1" spans="5:6">
      <c r="E1048199" s="5"/>
      <c r="F1048199" s="5"/>
    </row>
    <row r="1048200" s="1" customFormat="1" spans="5:6">
      <c r="E1048200" s="5"/>
      <c r="F1048200" s="5"/>
    </row>
    <row r="1048201" s="1" customFormat="1" spans="5:6">
      <c r="E1048201" s="5"/>
      <c r="F1048201" s="5"/>
    </row>
    <row r="1048202" s="1" customFormat="1" spans="5:6">
      <c r="E1048202" s="5"/>
      <c r="F1048202" s="5"/>
    </row>
    <row r="1048203" s="1" customFormat="1" spans="5:6">
      <c r="E1048203" s="5"/>
      <c r="F1048203" s="5"/>
    </row>
    <row r="1048204" s="1" customFormat="1" spans="5:6">
      <c r="E1048204" s="5"/>
      <c r="F1048204" s="5"/>
    </row>
    <row r="1048205" s="1" customFormat="1" spans="5:6">
      <c r="E1048205" s="5"/>
      <c r="F1048205" s="5"/>
    </row>
    <row r="1048206" s="1" customFormat="1" spans="5:6">
      <c r="E1048206" s="5"/>
      <c r="F1048206" s="5"/>
    </row>
    <row r="1048207" s="1" customFormat="1" spans="5:6">
      <c r="E1048207" s="5"/>
      <c r="F1048207" s="5"/>
    </row>
    <row r="1048208" s="1" customFormat="1" spans="5:6">
      <c r="E1048208" s="5"/>
      <c r="F1048208" s="5"/>
    </row>
    <row r="1048209" s="1" customFormat="1" spans="5:6">
      <c r="E1048209" s="5"/>
      <c r="F1048209" s="5"/>
    </row>
    <row r="1048210" s="1" customFormat="1" spans="5:6">
      <c r="E1048210" s="5"/>
      <c r="F1048210" s="5"/>
    </row>
    <row r="1048211" s="1" customFormat="1" spans="5:6">
      <c r="E1048211" s="5"/>
      <c r="F1048211" s="5"/>
    </row>
    <row r="1048212" s="1" customFormat="1" spans="5:6">
      <c r="E1048212" s="5"/>
      <c r="F1048212" s="5"/>
    </row>
    <row r="1048213" s="1" customFormat="1" spans="5:6">
      <c r="E1048213" s="5"/>
      <c r="F1048213" s="5"/>
    </row>
    <row r="1048214" s="1" customFormat="1" spans="5:6">
      <c r="E1048214" s="5"/>
      <c r="F1048214" s="5"/>
    </row>
    <row r="1048215" s="1" customFormat="1" spans="5:6">
      <c r="E1048215" s="5"/>
      <c r="F1048215" s="5"/>
    </row>
    <row r="1048216" s="1" customFormat="1" spans="5:6">
      <c r="E1048216" s="5"/>
      <c r="F1048216" s="5"/>
    </row>
    <row r="1048217" s="1" customFormat="1" spans="5:6">
      <c r="E1048217" s="5"/>
      <c r="F1048217" s="5"/>
    </row>
    <row r="1048218" s="1" customFormat="1" spans="5:6">
      <c r="E1048218" s="5"/>
      <c r="F1048218" s="5"/>
    </row>
    <row r="1048219" s="1" customFormat="1" spans="5:6">
      <c r="E1048219" s="5"/>
      <c r="F1048219" s="5"/>
    </row>
    <row r="1048220" s="1" customFormat="1" spans="5:6">
      <c r="E1048220" s="5"/>
      <c r="F1048220" s="5"/>
    </row>
    <row r="1048221" s="1" customFormat="1" spans="5:6">
      <c r="E1048221" s="5"/>
      <c r="F1048221" s="5"/>
    </row>
    <row r="1048222" s="1" customFormat="1" spans="5:6">
      <c r="E1048222" s="5"/>
      <c r="F1048222" s="5"/>
    </row>
    <row r="1048223" s="1" customFormat="1" spans="5:6">
      <c r="E1048223" s="5"/>
      <c r="F1048223" s="5"/>
    </row>
    <row r="1048224" s="1" customFormat="1" spans="5:6">
      <c r="E1048224" s="5"/>
      <c r="F1048224" s="5"/>
    </row>
    <row r="1048225" s="1" customFormat="1" spans="5:6">
      <c r="E1048225" s="5"/>
      <c r="F1048225" s="5"/>
    </row>
    <row r="1048226" s="1" customFormat="1" spans="5:6">
      <c r="E1048226" s="5"/>
      <c r="F1048226" s="5"/>
    </row>
    <row r="1048227" s="1" customFormat="1" spans="5:6">
      <c r="E1048227" s="5"/>
      <c r="F1048227" s="5"/>
    </row>
    <row r="1048228" s="1" customFormat="1" spans="5:6">
      <c r="E1048228" s="5"/>
      <c r="F1048228" s="5"/>
    </row>
    <row r="1048229" s="1" customFormat="1" spans="5:6">
      <c r="E1048229" s="5"/>
      <c r="F1048229" s="5"/>
    </row>
    <row r="1048230" s="1" customFormat="1" spans="5:6">
      <c r="E1048230" s="5"/>
      <c r="F1048230" s="5"/>
    </row>
    <row r="1048231" s="1" customFormat="1" spans="5:6">
      <c r="E1048231" s="5"/>
      <c r="F1048231" s="5"/>
    </row>
    <row r="1048232" s="1" customFormat="1" spans="5:6">
      <c r="E1048232" s="5"/>
      <c r="F1048232" s="5"/>
    </row>
    <row r="1048233" s="1" customFormat="1" spans="5:6">
      <c r="E1048233" s="5"/>
      <c r="F1048233" s="5"/>
    </row>
    <row r="1048234" s="1" customFormat="1" spans="5:6">
      <c r="E1048234" s="5"/>
      <c r="F1048234" s="5"/>
    </row>
    <row r="1048235" s="1" customFormat="1" spans="5:6">
      <c r="E1048235" s="5"/>
      <c r="F1048235" s="5"/>
    </row>
    <row r="1048236" s="1" customFormat="1" spans="5:6">
      <c r="E1048236" s="5"/>
      <c r="F1048236" s="5"/>
    </row>
    <row r="1048237" s="1" customFormat="1" spans="5:6">
      <c r="E1048237" s="5"/>
      <c r="F1048237" s="5"/>
    </row>
    <row r="1048238" s="1" customFormat="1" spans="5:6">
      <c r="E1048238" s="5"/>
      <c r="F1048238" s="5"/>
    </row>
    <row r="1048239" s="1" customFormat="1" spans="5:6">
      <c r="E1048239" s="5"/>
      <c r="F1048239" s="5"/>
    </row>
    <row r="1048240" s="1" customFormat="1" spans="5:6">
      <c r="E1048240" s="5"/>
      <c r="F1048240" s="5"/>
    </row>
    <row r="1048241" s="1" customFormat="1" spans="5:6">
      <c r="E1048241" s="5"/>
      <c r="F1048241" s="5"/>
    </row>
    <row r="1048242" s="1" customFormat="1" spans="5:6">
      <c r="E1048242" s="5"/>
      <c r="F1048242" s="5"/>
    </row>
    <row r="1048243" s="1" customFormat="1" spans="5:6">
      <c r="E1048243" s="5"/>
      <c r="F1048243" s="5"/>
    </row>
    <row r="1048244" s="1" customFormat="1" spans="5:6">
      <c r="E1048244" s="5"/>
      <c r="F1048244" s="5"/>
    </row>
    <row r="1048245" s="1" customFormat="1" spans="5:6">
      <c r="E1048245" s="5"/>
      <c r="F1048245" s="5"/>
    </row>
    <row r="1048246" s="1" customFormat="1" spans="5:6">
      <c r="E1048246" s="5"/>
      <c r="F1048246" s="5"/>
    </row>
    <row r="1048247" s="1" customFormat="1" spans="5:6">
      <c r="E1048247" s="5"/>
      <c r="F1048247" s="5"/>
    </row>
    <row r="1048248" s="1" customFormat="1" spans="5:6">
      <c r="E1048248" s="5"/>
      <c r="F1048248" s="5"/>
    </row>
    <row r="1048249" s="1" customFormat="1" spans="5:6">
      <c r="E1048249" s="5"/>
      <c r="F1048249" s="5"/>
    </row>
    <row r="1048250" s="1" customFormat="1" spans="5:6">
      <c r="E1048250" s="5"/>
      <c r="F1048250" s="5"/>
    </row>
    <row r="1048251" s="1" customFormat="1" spans="5:6">
      <c r="E1048251" s="5"/>
      <c r="F1048251" s="5"/>
    </row>
    <row r="1048252" s="1" customFormat="1" spans="5:6">
      <c r="E1048252" s="5"/>
      <c r="F1048252" s="5"/>
    </row>
    <row r="1048253" s="1" customFormat="1" spans="5:9">
      <c r="E1048253" s="5"/>
      <c r="F1048253" s="5"/>
      <c r="G1048253" s="5"/>
      <c r="H1048253" s="5"/>
      <c r="I1048253" s="5"/>
    </row>
    <row r="1048254" s="1" customFormat="1" spans="5:9">
      <c r="E1048254" s="5"/>
      <c r="F1048254" s="5"/>
      <c r="G1048254" s="5"/>
      <c r="H1048254" s="5"/>
      <c r="I1048254" s="5"/>
    </row>
    <row r="1048255" s="1" customFormat="1" spans="5:9">
      <c r="E1048255" s="5"/>
      <c r="F1048255" s="5"/>
      <c r="G1048255" s="5"/>
      <c r="H1048255" s="5"/>
      <c r="I1048255" s="5"/>
    </row>
    <row r="1048256" s="1" customFormat="1" spans="5:9">
      <c r="E1048256" s="5"/>
      <c r="F1048256" s="5"/>
      <c r="G1048256" s="5"/>
      <c r="H1048256" s="5"/>
      <c r="I1048256" s="5"/>
    </row>
    <row r="1048257" s="1" customFormat="1" spans="5:9">
      <c r="E1048257" s="5"/>
      <c r="F1048257" s="5"/>
      <c r="G1048257" s="5"/>
      <c r="H1048257" s="5"/>
      <c r="I1048257" s="5"/>
    </row>
    <row r="1048258" s="1" customFormat="1" spans="5:9">
      <c r="E1048258" s="5"/>
      <c r="F1048258" s="5"/>
      <c r="G1048258" s="5"/>
      <c r="H1048258" s="5"/>
      <c r="I1048258" s="5"/>
    </row>
    <row r="1048259" s="1" customFormat="1" spans="5:9">
      <c r="E1048259" s="5"/>
      <c r="F1048259" s="5"/>
      <c r="G1048259" s="5"/>
      <c r="H1048259" s="5"/>
      <c r="I1048259" s="5"/>
    </row>
    <row r="1048260" s="1" customFormat="1" spans="5:9">
      <c r="E1048260" s="5"/>
      <c r="F1048260" s="5"/>
      <c r="G1048260" s="5"/>
      <c r="H1048260" s="5"/>
      <c r="I1048260" s="5"/>
    </row>
    <row r="1048261" s="1" customFormat="1" spans="5:9">
      <c r="E1048261" s="5"/>
      <c r="F1048261" s="5"/>
      <c r="G1048261" s="5"/>
      <c r="H1048261" s="5"/>
      <c r="I1048261" s="5"/>
    </row>
    <row r="1048262" s="1" customFormat="1" spans="5:9">
      <c r="E1048262" s="5"/>
      <c r="F1048262" s="5"/>
      <c r="G1048262" s="5"/>
      <c r="H1048262" s="5"/>
      <c r="I1048262" s="5"/>
    </row>
    <row r="1048263" s="1" customFormat="1" spans="5:9">
      <c r="E1048263" s="5"/>
      <c r="F1048263" s="5"/>
      <c r="G1048263" s="5"/>
      <c r="H1048263" s="5"/>
      <c r="I1048263" s="5"/>
    </row>
    <row r="1048264" s="1" customFormat="1" spans="5:9">
      <c r="E1048264" s="5"/>
      <c r="F1048264" s="5"/>
      <c r="G1048264" s="5"/>
      <c r="H1048264" s="5"/>
      <c r="I1048264" s="5"/>
    </row>
    <row r="1048265" s="1" customFormat="1" spans="5:9">
      <c r="E1048265" s="5"/>
      <c r="F1048265" s="5"/>
      <c r="G1048265" s="5"/>
      <c r="H1048265" s="5"/>
      <c r="I1048265" s="5"/>
    </row>
    <row r="1048266" s="1" customFormat="1" spans="5:9">
      <c r="E1048266" s="5"/>
      <c r="F1048266" s="5"/>
      <c r="G1048266" s="5"/>
      <c r="H1048266" s="5"/>
      <c r="I1048266" s="5"/>
    </row>
    <row r="1048267" s="1" customFormat="1" spans="5:9">
      <c r="E1048267" s="5"/>
      <c r="F1048267" s="5"/>
      <c r="G1048267" s="5"/>
      <c r="H1048267" s="5"/>
      <c r="I1048267" s="5"/>
    </row>
    <row r="1048268" s="1" customFormat="1" spans="5:9">
      <c r="E1048268" s="5"/>
      <c r="F1048268" s="5"/>
      <c r="G1048268" s="5"/>
      <c r="H1048268" s="5"/>
      <c r="I1048268" s="5"/>
    </row>
    <row r="1048269" s="1" customFormat="1" spans="5:9">
      <c r="E1048269" s="5"/>
      <c r="F1048269" s="5"/>
      <c r="G1048269" s="5"/>
      <c r="H1048269" s="5"/>
      <c r="I1048269" s="5"/>
    </row>
    <row r="1048270" s="1" customFormat="1" spans="5:9">
      <c r="E1048270" s="5"/>
      <c r="F1048270" s="5"/>
      <c r="G1048270" s="5"/>
      <c r="H1048270" s="5"/>
      <c r="I1048270" s="5"/>
    </row>
    <row r="1048271" s="1" customFormat="1" spans="5:9">
      <c r="E1048271" s="5"/>
      <c r="F1048271" s="5"/>
      <c r="G1048271" s="5"/>
      <c r="H1048271" s="5"/>
      <c r="I1048271" s="5"/>
    </row>
    <row r="1048272" s="1" customFormat="1" spans="5:9">
      <c r="E1048272" s="5"/>
      <c r="F1048272" s="5"/>
      <c r="G1048272" s="5"/>
      <c r="H1048272" s="5"/>
      <c r="I1048272" s="5"/>
    </row>
    <row r="1048273" s="1" customFormat="1" spans="5:9">
      <c r="E1048273" s="5"/>
      <c r="F1048273" s="5"/>
      <c r="G1048273" s="5"/>
      <c r="H1048273" s="5"/>
      <c r="I1048273" s="5"/>
    </row>
    <row r="1048274" s="1" customFormat="1" spans="5:9">
      <c r="E1048274" s="5"/>
      <c r="F1048274" s="5"/>
      <c r="G1048274" s="5"/>
      <c r="H1048274" s="5"/>
      <c r="I1048274" s="5"/>
    </row>
    <row r="1048275" s="1" customFormat="1" spans="5:9">
      <c r="E1048275" s="5"/>
      <c r="F1048275" s="5"/>
      <c r="G1048275" s="5"/>
      <c r="H1048275" s="5"/>
      <c r="I1048275" s="5"/>
    </row>
    <row r="1048276" s="1" customFormat="1" spans="5:9">
      <c r="E1048276" s="5"/>
      <c r="F1048276" s="5"/>
      <c r="G1048276" s="5"/>
      <c r="H1048276" s="5"/>
      <c r="I1048276" s="5"/>
    </row>
    <row r="1048277" s="1" customFormat="1" spans="5:9">
      <c r="E1048277" s="5"/>
      <c r="F1048277" s="5"/>
      <c r="G1048277" s="5"/>
      <c r="H1048277" s="5"/>
      <c r="I1048277" s="5"/>
    </row>
    <row r="1048278" s="1" customFormat="1" spans="5:9">
      <c r="E1048278" s="5"/>
      <c r="F1048278" s="5"/>
      <c r="G1048278" s="5"/>
      <c r="H1048278" s="5"/>
      <c r="I1048278" s="5"/>
    </row>
    <row r="1048279" s="1" customFormat="1" spans="5:9">
      <c r="E1048279" s="5"/>
      <c r="F1048279" s="5"/>
      <c r="G1048279" s="5"/>
      <c r="H1048279" s="5"/>
      <c r="I1048279" s="5"/>
    </row>
    <row r="1048280" s="1" customFormat="1" spans="5:9">
      <c r="E1048280" s="5"/>
      <c r="F1048280" s="5"/>
      <c r="G1048280" s="5"/>
      <c r="H1048280" s="5"/>
      <c r="I1048280" s="5"/>
    </row>
    <row r="1048281" s="1" customFormat="1" spans="5:9">
      <c r="E1048281" s="5"/>
      <c r="F1048281" s="5"/>
      <c r="G1048281" s="5"/>
      <c r="H1048281" s="5"/>
      <c r="I1048281" s="5"/>
    </row>
    <row r="1048282" s="1" customFormat="1" spans="5:9">
      <c r="E1048282" s="5"/>
      <c r="F1048282" s="5"/>
      <c r="G1048282" s="5"/>
      <c r="H1048282" s="5"/>
      <c r="I1048282" s="5"/>
    </row>
    <row r="1048283" s="1" customFormat="1" spans="5:9">
      <c r="E1048283" s="5"/>
      <c r="F1048283" s="5"/>
      <c r="G1048283" s="5"/>
      <c r="H1048283" s="5"/>
      <c r="I1048283" s="5"/>
    </row>
    <row r="1048284" s="1" customFormat="1" spans="5:9">
      <c r="E1048284" s="5"/>
      <c r="F1048284" s="5"/>
      <c r="G1048284" s="5"/>
      <c r="H1048284" s="5"/>
      <c r="I1048284" s="5"/>
    </row>
    <row r="1048285" s="1" customFormat="1" spans="5:9">
      <c r="E1048285" s="5"/>
      <c r="F1048285" s="5"/>
      <c r="G1048285" s="5"/>
      <c r="H1048285" s="5"/>
      <c r="I1048285" s="5"/>
    </row>
    <row r="1048286" s="1" customFormat="1" spans="5:9">
      <c r="E1048286" s="5"/>
      <c r="F1048286" s="5"/>
      <c r="G1048286" s="5"/>
      <c r="H1048286" s="5"/>
      <c r="I1048286" s="5"/>
    </row>
    <row r="1048287" s="1" customFormat="1" spans="5:9">
      <c r="E1048287" s="5"/>
      <c r="F1048287" s="5"/>
      <c r="G1048287" s="5"/>
      <c r="H1048287" s="5"/>
      <c r="I1048287" s="5"/>
    </row>
    <row r="1048288" s="1" customFormat="1" spans="5:9">
      <c r="E1048288" s="5"/>
      <c r="F1048288" s="5"/>
      <c r="G1048288" s="5"/>
      <c r="H1048288" s="5"/>
      <c r="I1048288" s="5"/>
    </row>
    <row r="1048289" s="1" customFormat="1" spans="5:9">
      <c r="E1048289" s="5"/>
      <c r="F1048289" s="5"/>
      <c r="G1048289" s="5"/>
      <c r="H1048289" s="5"/>
      <c r="I1048289" s="5"/>
    </row>
    <row r="1048290" s="1" customFormat="1" spans="5:9">
      <c r="E1048290" s="5"/>
      <c r="F1048290" s="5"/>
      <c r="G1048290" s="5"/>
      <c r="H1048290" s="5"/>
      <c r="I1048290" s="5"/>
    </row>
    <row r="1048291" s="1" customFormat="1" spans="5:9">
      <c r="E1048291" s="5"/>
      <c r="F1048291" s="5"/>
      <c r="G1048291" s="5"/>
      <c r="H1048291" s="5"/>
      <c r="I1048291" s="5"/>
    </row>
    <row r="1048292" s="1" customFormat="1" spans="5:9">
      <c r="E1048292" s="5"/>
      <c r="F1048292" s="5"/>
      <c r="G1048292" s="5"/>
      <c r="H1048292" s="5"/>
      <c r="I1048292" s="5"/>
    </row>
    <row r="1048293" s="1" customFormat="1" spans="5:9">
      <c r="E1048293" s="5"/>
      <c r="F1048293" s="5"/>
      <c r="G1048293" s="5"/>
      <c r="H1048293" s="5"/>
      <c r="I1048293" s="5"/>
    </row>
    <row r="1048294" s="1" customFormat="1" spans="5:9">
      <c r="E1048294" s="5"/>
      <c r="F1048294" s="5"/>
      <c r="G1048294" s="5"/>
      <c r="H1048294" s="5"/>
      <c r="I1048294" s="5"/>
    </row>
    <row r="1048295" s="1" customFormat="1" spans="5:9">
      <c r="E1048295" s="5"/>
      <c r="F1048295" s="5"/>
      <c r="G1048295" s="5"/>
      <c r="H1048295" s="5"/>
      <c r="I1048295" s="5"/>
    </row>
    <row r="1048296" s="1" customFormat="1" spans="5:9">
      <c r="E1048296" s="5"/>
      <c r="F1048296" s="5"/>
      <c r="G1048296" s="5"/>
      <c r="H1048296" s="5"/>
      <c r="I1048296" s="5"/>
    </row>
    <row r="1048297" s="1" customFormat="1" spans="5:9">
      <c r="E1048297" s="5"/>
      <c r="F1048297" s="5"/>
      <c r="G1048297" s="5"/>
      <c r="H1048297" s="5"/>
      <c r="I1048297" s="5"/>
    </row>
    <row r="1048298" s="1" customFormat="1" spans="5:9">
      <c r="E1048298" s="5"/>
      <c r="F1048298" s="5"/>
      <c r="G1048298" s="5"/>
      <c r="H1048298" s="5"/>
      <c r="I1048298" s="5"/>
    </row>
    <row r="1048299" s="1" customFormat="1" spans="5:9">
      <c r="E1048299" s="5"/>
      <c r="F1048299" s="5"/>
      <c r="G1048299" s="5"/>
      <c r="H1048299" s="5"/>
      <c r="I1048299" s="5"/>
    </row>
    <row r="1048300" s="1" customFormat="1" spans="5:9">
      <c r="E1048300" s="5"/>
      <c r="F1048300" s="5"/>
      <c r="G1048300" s="5"/>
      <c r="H1048300" s="5"/>
      <c r="I1048300" s="5"/>
    </row>
    <row r="1048301" s="1" customFormat="1" spans="5:9">
      <c r="E1048301" s="5"/>
      <c r="F1048301" s="5"/>
      <c r="G1048301" s="5"/>
      <c r="H1048301" s="5"/>
      <c r="I1048301" s="5"/>
    </row>
    <row r="1048302" s="1" customFormat="1" spans="5:9">
      <c r="E1048302" s="5"/>
      <c r="F1048302" s="5"/>
      <c r="G1048302" s="5"/>
      <c r="H1048302" s="5"/>
      <c r="I1048302" s="5"/>
    </row>
    <row r="1048303" s="1" customFormat="1" spans="5:9">
      <c r="E1048303" s="5"/>
      <c r="F1048303" s="5"/>
      <c r="G1048303" s="5"/>
      <c r="H1048303" s="5"/>
      <c r="I1048303" s="5"/>
    </row>
    <row r="1048304" s="4" customFormat="1" ht="13.5" spans="6:6">
      <c r="F1048304" s="54"/>
    </row>
    <row r="1048305" s="4" customFormat="1" ht="13.5" spans="6:6">
      <c r="F1048305" s="54"/>
    </row>
    <row r="1048306" s="4" customFormat="1" ht="13.5" spans="6:6">
      <c r="F1048306" s="54"/>
    </row>
    <row r="1048307" s="4" customFormat="1" ht="13.5" spans="6:6">
      <c r="F1048307" s="54"/>
    </row>
    <row r="1048308" s="4" customFormat="1" ht="13.5" spans="6:6">
      <c r="F1048308" s="54"/>
    </row>
    <row r="1048309" s="4" customFormat="1" ht="13.5" spans="6:6">
      <c r="F1048309" s="54"/>
    </row>
    <row r="1048310" s="4" customFormat="1" ht="13.5" spans="6:6">
      <c r="F1048310" s="54"/>
    </row>
    <row r="1048311" s="4" customFormat="1" ht="13.5" spans="6:6">
      <c r="F1048311" s="54"/>
    </row>
    <row r="1048312" s="4" customFormat="1" ht="13.5" spans="6:6">
      <c r="F1048312" s="54"/>
    </row>
    <row r="1048313" s="4" customFormat="1" ht="13.5" spans="6:6">
      <c r="F1048313" s="54"/>
    </row>
    <row r="1048314" s="4" customFormat="1" ht="13.5" spans="6:6">
      <c r="F1048314" s="54"/>
    </row>
    <row r="1048315" s="4" customFormat="1" ht="13.5" spans="6:6">
      <c r="F1048315" s="54"/>
    </row>
    <row r="1048316" s="4" customFormat="1" ht="13.5" spans="6:6">
      <c r="F1048316" s="54"/>
    </row>
    <row r="1048317" s="4" customFormat="1" ht="13.5" spans="6:6">
      <c r="F1048317" s="54"/>
    </row>
    <row r="1048318" s="4" customFormat="1" ht="13.5" spans="6:6">
      <c r="F1048318" s="54"/>
    </row>
    <row r="1048319" s="4" customFormat="1" ht="13.5" spans="6:6">
      <c r="F1048319" s="54"/>
    </row>
    <row r="1048320" s="4" customFormat="1" ht="13.5" spans="6:6">
      <c r="F1048320" s="54"/>
    </row>
    <row r="1048321" s="4" customFormat="1" ht="13.5" spans="6:6">
      <c r="F1048321" s="54"/>
    </row>
    <row r="1048322" s="4" customFormat="1" ht="13.5" spans="6:6">
      <c r="F1048322" s="54"/>
    </row>
    <row r="1048323" s="4" customFormat="1" ht="13.5" spans="6:6">
      <c r="F1048323" s="54"/>
    </row>
    <row r="1048324" s="4" customFormat="1" ht="13.5" spans="6:6">
      <c r="F1048324" s="54"/>
    </row>
    <row r="1048325" s="4" customFormat="1" ht="13.5" spans="6:6">
      <c r="F1048325" s="54"/>
    </row>
    <row r="1048326" s="4" customFormat="1" ht="13.5" spans="6:6">
      <c r="F1048326" s="54"/>
    </row>
    <row r="1048327" s="4" customFormat="1" ht="13.5" spans="6:6">
      <c r="F1048327" s="54"/>
    </row>
    <row r="1048328" s="4" customFormat="1" ht="13.5" spans="6:6">
      <c r="F1048328" s="54"/>
    </row>
    <row r="1048329" s="4" customFormat="1" ht="13.5" spans="6:6">
      <c r="F1048329" s="54"/>
    </row>
    <row r="1048330" s="4" customFormat="1" ht="13.5" spans="6:6">
      <c r="F1048330" s="54"/>
    </row>
    <row r="1048331" s="4" customFormat="1" ht="13.5" spans="6:6">
      <c r="F1048331" s="54"/>
    </row>
    <row r="1048332" s="4" customFormat="1" ht="13.5" spans="6:6">
      <c r="F1048332" s="54"/>
    </row>
    <row r="1048333" s="4" customFormat="1" ht="13.5" spans="6:6">
      <c r="F1048333" s="54"/>
    </row>
    <row r="1048334" s="4" customFormat="1" ht="13.5" spans="6:6">
      <c r="F1048334" s="54"/>
    </row>
    <row r="1048335" s="4" customFormat="1" ht="13.5" spans="6:6">
      <c r="F1048335" s="54"/>
    </row>
    <row r="1048336" s="4" customFormat="1" ht="13.5" spans="6:6">
      <c r="F1048336" s="54"/>
    </row>
    <row r="1048337" s="4" customFormat="1" ht="13.5" spans="6:6">
      <c r="F1048337" s="54"/>
    </row>
    <row r="1048338" s="4" customFormat="1" ht="13.5" spans="6:6">
      <c r="F1048338" s="54"/>
    </row>
    <row r="1048339" s="4" customFormat="1" ht="13.5" spans="6:6">
      <c r="F1048339" s="54"/>
    </row>
    <row r="1048340" s="4" customFormat="1" ht="13.5" spans="6:6">
      <c r="F1048340" s="54"/>
    </row>
    <row r="1048341" s="4" customFormat="1" ht="13.5" spans="6:6">
      <c r="F1048341" s="54"/>
    </row>
    <row r="1048342" s="4" customFormat="1" ht="13.5" spans="6:6">
      <c r="F1048342" s="54"/>
    </row>
    <row r="1048343" s="4" customFormat="1" ht="13.5" spans="6:6">
      <c r="F1048343" s="54"/>
    </row>
    <row r="1048344" s="4" customFormat="1" ht="13.5" spans="6:6">
      <c r="F1048344" s="54"/>
    </row>
    <row r="1048345" s="4" customFormat="1" ht="13.5" spans="6:6">
      <c r="F1048345" s="54"/>
    </row>
    <row r="1048346" s="4" customFormat="1" ht="13.5" spans="6:6">
      <c r="F1048346" s="54"/>
    </row>
    <row r="1048347" s="4" customFormat="1" ht="13.5" spans="6:6">
      <c r="F1048347" s="54"/>
    </row>
    <row r="1048348" s="4" customFormat="1" ht="13.5" spans="6:6">
      <c r="F1048348" s="54"/>
    </row>
    <row r="1048349" s="4" customFormat="1" ht="13.5" spans="6:6">
      <c r="F1048349" s="54"/>
    </row>
    <row r="1048350" s="4" customFormat="1" ht="13.5" spans="6:6">
      <c r="F1048350" s="54"/>
    </row>
    <row r="1048351" s="4" customFormat="1" ht="13.5" spans="6:6">
      <c r="F1048351" s="54"/>
    </row>
    <row r="1048352" s="4" customFormat="1" ht="13.5" spans="6:6">
      <c r="F1048352" s="54"/>
    </row>
    <row r="1048353" s="4" customFormat="1" ht="13.5" spans="6:6">
      <c r="F1048353" s="54"/>
    </row>
    <row r="1048354" s="4" customFormat="1" ht="13.5" spans="6:6">
      <c r="F1048354" s="54"/>
    </row>
    <row r="1048355" s="4" customFormat="1" ht="13.5" spans="6:6">
      <c r="F1048355" s="54"/>
    </row>
    <row r="1048356" s="4" customFormat="1" ht="13.5" spans="6:6">
      <c r="F1048356" s="54"/>
    </row>
    <row r="1048357" s="4" customFormat="1" ht="13.5" spans="6:6">
      <c r="F1048357" s="54"/>
    </row>
    <row r="1048358" s="4" customFormat="1" ht="13.5" spans="6:6">
      <c r="F1048358" s="54"/>
    </row>
    <row r="1048359" s="4" customFormat="1" ht="13.5" spans="6:6">
      <c r="F1048359" s="54"/>
    </row>
    <row r="1048360" s="4" customFormat="1" ht="13.5" spans="6:6">
      <c r="F1048360" s="54"/>
    </row>
    <row r="1048361" s="4" customFormat="1" ht="13.5" spans="6:6">
      <c r="F1048361" s="54"/>
    </row>
    <row r="1048362" s="4" customFormat="1" ht="13.5" spans="6:6">
      <c r="F1048362" s="54"/>
    </row>
    <row r="1048363" s="4" customFormat="1" ht="13.5" spans="6:6">
      <c r="F1048363" s="54"/>
    </row>
    <row r="1048364" s="4" customFormat="1" ht="13.5" spans="6:6">
      <c r="F1048364" s="54"/>
    </row>
    <row r="1048365" s="4" customFormat="1" ht="13.5" spans="6:6">
      <c r="F1048365" s="54"/>
    </row>
    <row r="1048366" s="4" customFormat="1" ht="13.5" spans="6:6">
      <c r="F1048366" s="54"/>
    </row>
    <row r="1048367" s="4" customFormat="1" ht="13.5" spans="6:6">
      <c r="F1048367" s="54"/>
    </row>
    <row r="1048368" s="4" customFormat="1" ht="13.5" spans="6:6">
      <c r="F1048368" s="54"/>
    </row>
    <row r="1048369" s="4" customFormat="1" ht="13.5" spans="6:6">
      <c r="F1048369" s="54"/>
    </row>
    <row r="1048370" s="4" customFormat="1" ht="13.5" spans="6:6">
      <c r="F1048370" s="54"/>
    </row>
    <row r="1048371" s="4" customFormat="1" ht="13.5" spans="6:6">
      <c r="F1048371" s="54"/>
    </row>
    <row r="1048372" s="4" customFormat="1" ht="13.5" spans="6:6">
      <c r="F1048372" s="54"/>
    </row>
    <row r="1048373" s="4" customFormat="1" ht="13.5" spans="6:6">
      <c r="F1048373" s="54"/>
    </row>
    <row r="1048374" s="4" customFormat="1" ht="13.5" spans="6:6">
      <c r="F1048374" s="54"/>
    </row>
    <row r="1048375" s="4" customFormat="1" ht="13.5" spans="6:6">
      <c r="F1048375" s="54"/>
    </row>
    <row r="1048376" s="4" customFormat="1" ht="13.5" spans="6:6">
      <c r="F1048376" s="54"/>
    </row>
    <row r="1048377" s="4" customFormat="1" ht="13.5" spans="6:6">
      <c r="F1048377" s="54"/>
    </row>
    <row r="1048378" s="4" customFormat="1" ht="13.5" spans="6:6">
      <c r="F1048378" s="54"/>
    </row>
    <row r="1048379" s="4" customFormat="1" ht="13.5" spans="6:6">
      <c r="F1048379" s="54"/>
    </row>
    <row r="1048380" s="4" customFormat="1" ht="13.5" spans="6:6">
      <c r="F1048380" s="54"/>
    </row>
    <row r="1048381" s="4" customFormat="1" ht="13.5" spans="6:6">
      <c r="F1048381" s="54"/>
    </row>
    <row r="1048382" s="4" customFormat="1" ht="13.5" spans="6:6">
      <c r="F1048382" s="54"/>
    </row>
    <row r="1048383" s="4" customFormat="1" ht="13.5" spans="6:6">
      <c r="F1048383" s="54"/>
    </row>
    <row r="1048384" s="4" customFormat="1" ht="13.5" spans="6:6">
      <c r="F1048384" s="54"/>
    </row>
    <row r="1048385" s="4" customFormat="1" ht="13.5" spans="6:6">
      <c r="F1048385" s="54"/>
    </row>
    <row r="1048386" s="4" customFormat="1" ht="13.5" spans="6:6">
      <c r="F1048386" s="54"/>
    </row>
    <row r="1048387" s="4" customFormat="1" ht="13.5" spans="6:6">
      <c r="F1048387" s="54"/>
    </row>
    <row r="1048388" s="4" customFormat="1" ht="13.5" spans="6:6">
      <c r="F1048388" s="54"/>
    </row>
    <row r="1048389" s="4" customFormat="1" ht="13.5" spans="6:6">
      <c r="F1048389" s="54"/>
    </row>
    <row r="1048390" s="4" customFormat="1" ht="13.5" spans="6:6">
      <c r="F1048390" s="54"/>
    </row>
    <row r="1048391" s="4" customFormat="1" ht="13.5" spans="6:6">
      <c r="F1048391" s="54"/>
    </row>
    <row r="1048392" s="4" customFormat="1" ht="13.5" spans="6:6">
      <c r="F1048392" s="54"/>
    </row>
    <row r="1048393" s="4" customFormat="1" ht="13.5" spans="6:6">
      <c r="F1048393" s="54"/>
    </row>
    <row r="1048394" s="4" customFormat="1" ht="13.5" spans="6:6">
      <c r="F1048394" s="54"/>
    </row>
    <row r="1048395" s="4" customFormat="1" ht="13.5" spans="6:6">
      <c r="F1048395" s="54"/>
    </row>
    <row r="1048396" s="4" customFormat="1" ht="13.5" spans="6:6">
      <c r="F1048396" s="54"/>
    </row>
    <row r="1048397" s="4" customFormat="1" ht="13.5" spans="6:6">
      <c r="F1048397" s="54"/>
    </row>
    <row r="1048398" s="4" customFormat="1" ht="13.5" spans="6:6">
      <c r="F1048398" s="54"/>
    </row>
    <row r="1048399" s="4" customFormat="1" ht="13.5" spans="6:6">
      <c r="F1048399" s="54"/>
    </row>
    <row r="1048400" s="4" customFormat="1" ht="13.5" spans="6:6">
      <c r="F1048400" s="54"/>
    </row>
    <row r="1048401" s="4" customFormat="1" ht="13.5" spans="6:6">
      <c r="F1048401" s="54"/>
    </row>
    <row r="1048402" s="4" customFormat="1" ht="13.5" spans="6:6">
      <c r="F1048402" s="54"/>
    </row>
    <row r="1048403" s="4" customFormat="1" ht="13.5" spans="6:6">
      <c r="F1048403" s="54"/>
    </row>
    <row r="1048404" s="4" customFormat="1" ht="13.5" spans="6:6">
      <c r="F1048404" s="54"/>
    </row>
    <row r="1048405" s="4" customFormat="1" ht="13.5" spans="6:6">
      <c r="F1048405" s="54"/>
    </row>
    <row r="1048406" s="4" customFormat="1" ht="13.5" spans="6:6">
      <c r="F1048406" s="54"/>
    </row>
    <row r="1048407" s="4" customFormat="1" ht="13.5" spans="6:6">
      <c r="F1048407" s="54"/>
    </row>
    <row r="1048408" s="4" customFormat="1" ht="13.5" spans="6:6">
      <c r="F1048408" s="54"/>
    </row>
    <row r="1048409" s="4" customFormat="1" ht="13.5" spans="6:6">
      <c r="F1048409" s="54"/>
    </row>
    <row r="1048410" s="4" customFormat="1" ht="13.5" spans="6:6">
      <c r="F1048410" s="54"/>
    </row>
    <row r="1048411" s="4" customFormat="1" ht="13.5" spans="6:6">
      <c r="F1048411" s="54"/>
    </row>
    <row r="1048412" s="4" customFormat="1" ht="13.5" spans="6:6">
      <c r="F1048412" s="54"/>
    </row>
    <row r="1048413" s="4" customFormat="1" ht="13.5" spans="6:6">
      <c r="F1048413" s="54"/>
    </row>
    <row r="1048414" s="4" customFormat="1" ht="13.5" spans="6:6">
      <c r="F1048414" s="54"/>
    </row>
    <row r="1048415" s="4" customFormat="1" ht="13.5" spans="6:6">
      <c r="F1048415" s="54"/>
    </row>
    <row r="1048416" s="4" customFormat="1" ht="13.5" spans="6:6">
      <c r="F1048416" s="54"/>
    </row>
    <row r="1048417" s="4" customFormat="1" ht="13.5" spans="6:6">
      <c r="F1048417" s="54"/>
    </row>
    <row r="1048418" s="4" customFormat="1" ht="13.5" spans="6:6">
      <c r="F1048418" s="54"/>
    </row>
    <row r="1048419" s="4" customFormat="1" ht="13.5" spans="6:6">
      <c r="F1048419" s="54"/>
    </row>
    <row r="1048420" s="4" customFormat="1" ht="13.5" spans="6:6">
      <c r="F1048420" s="54"/>
    </row>
    <row r="1048421" s="4" customFormat="1" ht="13.5" spans="6:6">
      <c r="F1048421" s="54"/>
    </row>
    <row r="1048422" s="4" customFormat="1" ht="13.5" spans="6:6">
      <c r="F1048422" s="54"/>
    </row>
    <row r="1048423" s="4" customFormat="1" ht="13.5" spans="6:6">
      <c r="F1048423" s="54"/>
    </row>
    <row r="1048424" s="4" customFormat="1" ht="13.5" spans="6:6">
      <c r="F1048424" s="54"/>
    </row>
    <row r="1048425" s="4" customFormat="1" ht="13.5" spans="6:6">
      <c r="F1048425" s="54"/>
    </row>
    <row r="1048426" s="4" customFormat="1" ht="13.5" spans="6:6">
      <c r="F1048426" s="54"/>
    </row>
    <row r="1048427" s="4" customFormat="1" ht="13.5" spans="6:6">
      <c r="F1048427" s="54"/>
    </row>
    <row r="1048428" s="4" customFormat="1" ht="13.5" spans="6:6">
      <c r="F1048428" s="54"/>
    </row>
    <row r="1048429" s="4" customFormat="1" ht="13.5" spans="6:6">
      <c r="F1048429" s="54"/>
    </row>
    <row r="1048430" s="4" customFormat="1" ht="13.5" spans="6:6">
      <c r="F1048430" s="54"/>
    </row>
    <row r="1048431" s="4" customFormat="1" ht="13.5" spans="6:6">
      <c r="F1048431" s="54"/>
    </row>
    <row r="1048432" s="4" customFormat="1" ht="13.5" spans="6:6">
      <c r="F1048432" s="54"/>
    </row>
    <row r="1048433" s="4" customFormat="1" ht="13.5" spans="6:6">
      <c r="F1048433" s="54"/>
    </row>
    <row r="1048434" s="4" customFormat="1" ht="13.5" spans="6:6">
      <c r="F1048434" s="54"/>
    </row>
    <row r="1048435" s="4" customFormat="1" ht="13.5" spans="6:6">
      <c r="F1048435" s="54"/>
    </row>
    <row r="1048436" s="4" customFormat="1" ht="13.5" spans="6:6">
      <c r="F1048436" s="54"/>
    </row>
    <row r="1048437" s="4" customFormat="1" ht="13.5" spans="6:6">
      <c r="F1048437" s="54"/>
    </row>
    <row r="1048438" s="4" customFormat="1" ht="13.5" spans="6:6">
      <c r="F1048438" s="54"/>
    </row>
    <row r="1048439" s="4" customFormat="1" ht="13.5" spans="6:6">
      <c r="F1048439" s="54"/>
    </row>
    <row r="1048440" s="4" customFormat="1" ht="13.5" spans="6:6">
      <c r="F1048440" s="54"/>
    </row>
    <row r="1048441" s="4" customFormat="1" ht="13.5" spans="6:6">
      <c r="F1048441" s="54"/>
    </row>
    <row r="1048442" s="4" customFormat="1" ht="13.5" spans="6:6">
      <c r="F1048442" s="54"/>
    </row>
    <row r="1048443" s="4" customFormat="1" ht="13.5" spans="6:6">
      <c r="F1048443" s="54"/>
    </row>
    <row r="1048444" s="4" customFormat="1" ht="13.5" spans="6:6">
      <c r="F1048444" s="54"/>
    </row>
    <row r="1048445" s="4" customFormat="1" ht="13.5" spans="6:6">
      <c r="F1048445" s="54"/>
    </row>
    <row r="1048446" s="4" customFormat="1" ht="13.5" spans="6:6">
      <c r="F1048446" s="54"/>
    </row>
    <row r="1048447" s="4" customFormat="1" ht="13.5" spans="6:6">
      <c r="F1048447" s="54"/>
    </row>
    <row r="1048448" s="4" customFormat="1" ht="13.5" spans="6:6">
      <c r="F1048448" s="54"/>
    </row>
    <row r="1048449" s="4" customFormat="1" ht="13.5" spans="6:6">
      <c r="F1048449" s="54"/>
    </row>
    <row r="1048450" s="4" customFormat="1" ht="13.5" spans="6:6">
      <c r="F1048450" s="54"/>
    </row>
    <row r="1048451" s="4" customFormat="1" ht="13.5" spans="6:6">
      <c r="F1048451" s="54"/>
    </row>
    <row r="1048452" s="4" customFormat="1" ht="13.5" spans="6:6">
      <c r="F1048452" s="54"/>
    </row>
    <row r="1048453" s="4" customFormat="1" ht="13.5" spans="6:6">
      <c r="F1048453" s="54"/>
    </row>
    <row r="1048454" s="4" customFormat="1" ht="13.5" spans="6:6">
      <c r="F1048454" s="54"/>
    </row>
    <row r="1048455" s="4" customFormat="1" ht="13.5" spans="6:6">
      <c r="F1048455" s="54"/>
    </row>
    <row r="1048456" s="4" customFormat="1" ht="13.5" spans="6:6">
      <c r="F1048456" s="54"/>
    </row>
    <row r="1048457" s="4" customFormat="1" ht="13.5" spans="6:6">
      <c r="F1048457" s="54"/>
    </row>
    <row r="1048458" s="4" customFormat="1" ht="13.5" spans="6:6">
      <c r="F1048458" s="54"/>
    </row>
    <row r="1048459" s="4" customFormat="1" ht="13.5" spans="6:6">
      <c r="F1048459" s="54"/>
    </row>
    <row r="1048460" s="4" customFormat="1" ht="13.5" spans="6:6">
      <c r="F1048460" s="54"/>
    </row>
    <row r="1048461" s="4" customFormat="1" ht="13.5" spans="6:6">
      <c r="F1048461" s="54"/>
    </row>
    <row r="1048462" s="4" customFormat="1" ht="13.5" spans="6:6">
      <c r="F1048462" s="54"/>
    </row>
    <row r="1048463" s="4" customFormat="1" ht="13.5" spans="6:6">
      <c r="F1048463" s="54"/>
    </row>
    <row r="1048464" s="4" customFormat="1" ht="13.5" spans="6:6">
      <c r="F1048464" s="54"/>
    </row>
    <row r="1048465" s="4" customFormat="1" ht="13.5" spans="6:6">
      <c r="F1048465" s="54"/>
    </row>
    <row r="1048466" s="4" customFormat="1" ht="13.5" spans="6:6">
      <c r="F1048466" s="54"/>
    </row>
    <row r="1048467" s="4" customFormat="1" ht="13.5" spans="6:6">
      <c r="F1048467" s="54"/>
    </row>
    <row r="1048468" s="4" customFormat="1" ht="13.5" spans="6:6">
      <c r="F1048468" s="54"/>
    </row>
    <row r="1048469" s="4" customFormat="1" ht="13.5" spans="6:6">
      <c r="F1048469" s="54"/>
    </row>
    <row r="1048470" s="4" customFormat="1" ht="13.5" spans="6:6">
      <c r="F1048470" s="54"/>
    </row>
    <row r="1048471" s="4" customFormat="1" ht="13.5" spans="6:6">
      <c r="F1048471" s="54"/>
    </row>
    <row r="1048472" s="4" customFormat="1" ht="13.5" spans="6:6">
      <c r="F1048472" s="54"/>
    </row>
    <row r="1048473" s="4" customFormat="1" ht="13.5" spans="6:6">
      <c r="F1048473" s="54"/>
    </row>
    <row r="1048474" s="4" customFormat="1" ht="13.5" spans="6:6">
      <c r="F1048474" s="54"/>
    </row>
    <row r="1048475" s="4" customFormat="1" ht="13.5" spans="6:6">
      <c r="F1048475" s="54"/>
    </row>
    <row r="1048476" s="4" customFormat="1" ht="13.5" spans="6:6">
      <c r="F1048476" s="54"/>
    </row>
    <row r="1048477" s="4" customFormat="1" ht="13.5" spans="6:6">
      <c r="F1048477" s="54"/>
    </row>
    <row r="1048478" s="4" customFormat="1" ht="13.5" spans="6:6">
      <c r="F1048478" s="54"/>
    </row>
    <row r="1048479" s="4" customFormat="1" ht="13.5" spans="6:6">
      <c r="F1048479" s="54"/>
    </row>
    <row r="1048480" s="4" customFormat="1" ht="13.5" spans="6:6">
      <c r="F1048480" s="54"/>
    </row>
    <row r="1048481" s="4" customFormat="1" ht="13.5" spans="6:6">
      <c r="F1048481" s="54"/>
    </row>
    <row r="1048482" s="4" customFormat="1" ht="13.5" spans="6:6">
      <c r="F1048482" s="54"/>
    </row>
    <row r="1048483" s="4" customFormat="1" ht="13.5" spans="6:6">
      <c r="F1048483" s="54"/>
    </row>
    <row r="1048484" s="4" customFormat="1" ht="13.5" spans="6:6">
      <c r="F1048484" s="54"/>
    </row>
    <row r="1048485" s="4" customFormat="1" ht="13.5" spans="6:6">
      <c r="F1048485" s="54"/>
    </row>
    <row r="1048486" s="4" customFormat="1" ht="13.5" spans="6:6">
      <c r="F1048486" s="54"/>
    </row>
    <row r="1048487" s="4" customFormat="1" ht="13.5" spans="6:6">
      <c r="F1048487" s="54"/>
    </row>
    <row r="1048488" s="4" customFormat="1" ht="13.5" spans="6:6">
      <c r="F1048488" s="54"/>
    </row>
    <row r="1048489" s="4" customFormat="1" ht="13.5" spans="6:6">
      <c r="F1048489" s="54"/>
    </row>
    <row r="1048490" s="4" customFormat="1" ht="13.5" spans="6:6">
      <c r="F1048490" s="54"/>
    </row>
    <row r="1048491" s="4" customFormat="1" ht="13.5" spans="6:6">
      <c r="F1048491" s="54"/>
    </row>
    <row r="1048492" s="4" customFormat="1" ht="13.5" spans="6:6">
      <c r="F1048492" s="54"/>
    </row>
    <row r="1048493" s="4" customFormat="1" ht="13.5" spans="6:6">
      <c r="F1048493" s="54"/>
    </row>
    <row r="1048494" s="4" customFormat="1" ht="13.5" spans="6:6">
      <c r="F1048494" s="54"/>
    </row>
    <row r="1048495" s="4" customFormat="1" ht="13.5" spans="6:6">
      <c r="F1048495" s="54"/>
    </row>
    <row r="1048496" s="4" customFormat="1" ht="13.5" spans="6:6">
      <c r="F1048496" s="54"/>
    </row>
    <row r="1048497" s="4" customFormat="1" ht="13.5" spans="6:6">
      <c r="F1048497" s="54"/>
    </row>
    <row r="1048498" s="4" customFormat="1" ht="13.5" spans="6:6">
      <c r="F1048498" s="54"/>
    </row>
    <row r="1048499" s="4" customFormat="1" ht="13.5" spans="6:6">
      <c r="F1048499" s="54"/>
    </row>
    <row r="1048500" s="4" customFormat="1" ht="13.5" spans="6:6">
      <c r="F1048500" s="54"/>
    </row>
    <row r="1048501" s="4" customFormat="1" ht="13.5" spans="6:6">
      <c r="F1048501" s="54"/>
    </row>
    <row r="1048502" s="4" customFormat="1" ht="13.5" spans="6:6">
      <c r="F1048502" s="54"/>
    </row>
    <row r="1048503" s="4" customFormat="1" ht="13.5" spans="6:6">
      <c r="F1048503" s="54"/>
    </row>
    <row r="1048504" s="4" customFormat="1" ht="13.5" spans="6:6">
      <c r="F1048504" s="54"/>
    </row>
    <row r="1048505" s="4" customFormat="1" ht="13.5" spans="6:6">
      <c r="F1048505" s="54"/>
    </row>
    <row r="1048506" s="4" customFormat="1" ht="13.5" spans="6:6">
      <c r="F1048506" s="54"/>
    </row>
    <row r="1048507" s="4" customFormat="1" ht="13.5" spans="6:6">
      <c r="F1048507" s="54"/>
    </row>
    <row r="1048508" s="4" customFormat="1" ht="13.5" spans="6:6">
      <c r="F1048508" s="54"/>
    </row>
    <row r="1048509" s="4" customFormat="1" ht="13.5" spans="6:6">
      <c r="F1048509" s="54"/>
    </row>
    <row r="1048510" s="4" customFormat="1" ht="13.5" spans="6:6">
      <c r="F1048510" s="54"/>
    </row>
    <row r="1048511" s="4" customFormat="1" ht="13.5" spans="6:6">
      <c r="F1048511" s="54"/>
    </row>
    <row r="1048512" s="4" customFormat="1" ht="13.5" spans="6:6">
      <c r="F1048512" s="54"/>
    </row>
    <row r="1048513" s="4" customFormat="1" ht="13.5" spans="6:6">
      <c r="F1048513" s="54"/>
    </row>
    <row r="1048514" s="4" customFormat="1" ht="13.5" spans="6:6">
      <c r="F1048514" s="54"/>
    </row>
    <row r="1048515" s="4" customFormat="1" ht="13.5" spans="6:6">
      <c r="F1048515" s="54"/>
    </row>
    <row r="1048516" s="4" customFormat="1" ht="13.5" spans="6:6">
      <c r="F1048516" s="54"/>
    </row>
    <row r="1048517" s="4" customFormat="1" ht="13.5" spans="6:6">
      <c r="F1048517" s="54"/>
    </row>
    <row r="1048518" s="4" customFormat="1" ht="13.5" spans="6:6">
      <c r="F1048518" s="54"/>
    </row>
    <row r="1048519" s="4" customFormat="1" ht="13.5" spans="6:6">
      <c r="F1048519" s="54"/>
    </row>
    <row r="1048520" s="4" customFormat="1" ht="13.5" spans="6:6">
      <c r="F1048520" s="54"/>
    </row>
    <row r="1048521" s="4" customFormat="1" ht="13.5" spans="6:6">
      <c r="F1048521" s="54"/>
    </row>
    <row r="1048522" s="4" customFormat="1" ht="13.5" spans="6:6">
      <c r="F1048522" s="54"/>
    </row>
    <row r="1048523" s="4" customFormat="1" ht="13.5" spans="6:6">
      <c r="F1048523" s="54"/>
    </row>
    <row r="1048524" s="4" customFormat="1" ht="13.5" spans="6:6">
      <c r="F1048524" s="54"/>
    </row>
    <row r="1048525" s="4" customFormat="1" ht="13.5" spans="6:6">
      <c r="F1048525" s="54"/>
    </row>
    <row r="1048526" s="4" customFormat="1" ht="13.5" spans="6:6">
      <c r="F1048526" s="54"/>
    </row>
    <row r="1048527" s="4" customFormat="1" ht="13.5" spans="6:6">
      <c r="F1048527" s="54"/>
    </row>
    <row r="1048528" s="4" customFormat="1" ht="13.5" spans="6:6">
      <c r="F1048528" s="54"/>
    </row>
    <row r="1048529" s="4" customFormat="1" ht="13.5" spans="6:6">
      <c r="F1048529" s="54"/>
    </row>
    <row r="1048530" s="4" customFormat="1" ht="13.5" spans="6:6">
      <c r="F1048530" s="54"/>
    </row>
    <row r="1048531" s="4" customFormat="1" ht="13.5" spans="6:6">
      <c r="F1048531" s="54"/>
    </row>
    <row r="1048532" s="4" customFormat="1" ht="13.5" spans="6:6">
      <c r="F1048532" s="54"/>
    </row>
    <row r="1048533" s="4" customFormat="1" ht="13.5" spans="6:6">
      <c r="F1048533" s="54"/>
    </row>
    <row r="1048534" s="1" customFormat="1" spans="5:9">
      <c r="E1048534" s="5"/>
      <c r="F1048534" s="5"/>
      <c r="G1048534" s="5"/>
      <c r="H1048534" s="5"/>
      <c r="I1048534" s="5"/>
    </row>
    <row r="1048535" s="1" customFormat="1" spans="5:9">
      <c r="E1048535" s="5"/>
      <c r="F1048535" s="5"/>
      <c r="G1048535" s="5"/>
      <c r="H1048535" s="5"/>
      <c r="I1048535" s="5"/>
    </row>
    <row r="1048536" s="1" customFormat="1" spans="5:9">
      <c r="E1048536" s="5"/>
      <c r="F1048536" s="5"/>
      <c r="G1048536" s="5"/>
      <c r="H1048536" s="5"/>
      <c r="I1048536" s="5"/>
    </row>
    <row r="1048537" s="1" customFormat="1" spans="5:9">
      <c r="E1048537" s="5"/>
      <c r="F1048537" s="5"/>
      <c r="G1048537" s="5"/>
      <c r="H1048537" s="5"/>
      <c r="I1048537" s="5"/>
    </row>
    <row r="1048538" s="1" customFormat="1" spans="5:9">
      <c r="E1048538" s="5"/>
      <c r="F1048538" s="5"/>
      <c r="G1048538" s="5"/>
      <c r="H1048538" s="5"/>
      <c r="I1048538" s="5"/>
    </row>
    <row r="1048539" s="1" customFormat="1" spans="5:9">
      <c r="E1048539" s="5"/>
      <c r="F1048539" s="5"/>
      <c r="G1048539" s="5"/>
      <c r="H1048539" s="5"/>
      <c r="I1048539" s="5"/>
    </row>
    <row r="1048540" s="1" customFormat="1" spans="5:9">
      <c r="E1048540" s="5"/>
      <c r="F1048540" s="5"/>
      <c r="G1048540" s="5"/>
      <c r="H1048540" s="5"/>
      <c r="I1048540" s="5"/>
    </row>
    <row r="1048541" s="1" customFormat="1" spans="5:9">
      <c r="E1048541" s="5"/>
      <c r="F1048541" s="5"/>
      <c r="G1048541" s="5"/>
      <c r="H1048541" s="5"/>
      <c r="I1048541" s="5"/>
    </row>
    <row r="1048542" s="1" customFormat="1" spans="5:9">
      <c r="E1048542" s="5"/>
      <c r="F1048542" s="5"/>
      <c r="G1048542" s="5"/>
      <c r="H1048542" s="5"/>
      <c r="I1048542" s="5"/>
    </row>
    <row r="1048543" s="1" customFormat="1" spans="5:9">
      <c r="E1048543" s="5"/>
      <c r="F1048543" s="5"/>
      <c r="G1048543" s="5"/>
      <c r="H1048543" s="5"/>
      <c r="I1048543" s="5"/>
    </row>
    <row r="1048544" s="1" customFormat="1" spans="5:9">
      <c r="E1048544" s="5"/>
      <c r="F1048544" s="5"/>
      <c r="G1048544" s="5"/>
      <c r="H1048544" s="5"/>
      <c r="I1048544" s="5"/>
    </row>
    <row r="1048545" s="1" customFormat="1" spans="5:9">
      <c r="E1048545" s="5"/>
      <c r="F1048545" s="5"/>
      <c r="G1048545" s="5"/>
      <c r="H1048545" s="5"/>
      <c r="I1048545" s="5"/>
    </row>
    <row r="1048546" s="1" customFormat="1" spans="5:9">
      <c r="E1048546" s="5"/>
      <c r="F1048546" s="5"/>
      <c r="G1048546" s="5"/>
      <c r="H1048546" s="5"/>
      <c r="I1048546" s="5"/>
    </row>
    <row r="1048547" s="1" customFormat="1" spans="5:9">
      <c r="E1048547" s="5"/>
      <c r="F1048547" s="5"/>
      <c r="G1048547" s="5"/>
      <c r="H1048547" s="5"/>
      <c r="I1048547" s="5"/>
    </row>
    <row r="1048548" s="1" customFormat="1" spans="5:9">
      <c r="E1048548" s="5"/>
      <c r="F1048548" s="5"/>
      <c r="G1048548" s="5"/>
      <c r="H1048548" s="5"/>
      <c r="I1048548" s="5"/>
    </row>
    <row r="1048549" s="1" customFormat="1" spans="5:9">
      <c r="E1048549" s="5"/>
      <c r="F1048549" s="5"/>
      <c r="G1048549" s="5"/>
      <c r="H1048549" s="5"/>
      <c r="I1048549" s="5"/>
    </row>
    <row r="1048550" s="1" customFormat="1" spans="5:9">
      <c r="E1048550" s="5"/>
      <c r="F1048550" s="5"/>
      <c r="G1048550" s="5"/>
      <c r="H1048550" s="5"/>
      <c r="I1048550" s="5"/>
    </row>
    <row r="1048551" s="1" customFormat="1" spans="5:9">
      <c r="E1048551" s="5"/>
      <c r="F1048551" s="5"/>
      <c r="G1048551" s="5"/>
      <c r="H1048551" s="5"/>
      <c r="I1048551" s="5"/>
    </row>
    <row r="1048552" s="1" customFormat="1" spans="5:9">
      <c r="E1048552" s="5"/>
      <c r="F1048552" s="5"/>
      <c r="G1048552" s="5"/>
      <c r="H1048552" s="5"/>
      <c r="I1048552" s="5"/>
    </row>
    <row r="1048553" s="1" customFormat="1" spans="5:9">
      <c r="E1048553" s="5"/>
      <c r="F1048553" s="5"/>
      <c r="G1048553" s="5"/>
      <c r="H1048553" s="5"/>
      <c r="I1048553" s="5"/>
    </row>
    <row r="1048554" s="1" customFormat="1" spans="5:9">
      <c r="E1048554" s="5"/>
      <c r="F1048554" s="5"/>
      <c r="G1048554" s="5"/>
      <c r="H1048554" s="5"/>
      <c r="I1048554" s="5"/>
    </row>
    <row r="1048555" s="1" customFormat="1" spans="5:9">
      <c r="E1048555" s="5"/>
      <c r="F1048555" s="5"/>
      <c r="G1048555" s="5"/>
      <c r="H1048555" s="5"/>
      <c r="I1048555" s="5"/>
    </row>
    <row r="1048556" s="1" customFormat="1" spans="5:9">
      <c r="E1048556" s="5"/>
      <c r="F1048556" s="5"/>
      <c r="G1048556" s="5"/>
      <c r="H1048556" s="5"/>
      <c r="I1048556" s="5"/>
    </row>
    <row r="1048557" s="1" customFormat="1" spans="5:9">
      <c r="E1048557" s="5"/>
      <c r="F1048557" s="5"/>
      <c r="G1048557" s="5"/>
      <c r="H1048557" s="5"/>
      <c r="I1048557" s="5"/>
    </row>
    <row r="1048558" s="1" customFormat="1" spans="5:9">
      <c r="E1048558" s="5"/>
      <c r="F1048558" s="5"/>
      <c r="G1048558" s="5"/>
      <c r="H1048558" s="5"/>
      <c r="I1048558" s="5"/>
    </row>
    <row r="1048559" s="1" customFormat="1" spans="5:9">
      <c r="E1048559" s="5"/>
      <c r="F1048559" s="5"/>
      <c r="G1048559" s="5"/>
      <c r="H1048559" s="5"/>
      <c r="I1048559" s="5"/>
    </row>
    <row r="1048560" s="1" customFormat="1" spans="5:9">
      <c r="E1048560" s="5"/>
      <c r="F1048560" s="5"/>
      <c r="G1048560" s="5"/>
      <c r="H1048560" s="5"/>
      <c r="I1048560" s="5"/>
    </row>
    <row r="1048561" s="1" customFormat="1" spans="5:9">
      <c r="E1048561" s="5"/>
      <c r="F1048561" s="5"/>
      <c r="G1048561" s="5"/>
      <c r="H1048561" s="5"/>
      <c r="I1048561" s="5"/>
    </row>
    <row r="1048562" s="1" customFormat="1" spans="5:9">
      <c r="E1048562" s="5"/>
      <c r="F1048562" s="5"/>
      <c r="G1048562" s="5"/>
      <c r="H1048562" s="5"/>
      <c r="I1048562" s="5"/>
    </row>
    <row r="1048563" s="1" customFormat="1" spans="5:9">
      <c r="E1048563" s="5"/>
      <c r="F1048563" s="5"/>
      <c r="G1048563" s="5"/>
      <c r="H1048563" s="5"/>
      <c r="I1048563" s="5"/>
    </row>
    <row r="1048564" s="1" customFormat="1" spans="5:9">
      <c r="E1048564" s="5"/>
      <c r="F1048564" s="5"/>
      <c r="G1048564" s="5"/>
      <c r="H1048564" s="5"/>
      <c r="I1048564" s="5"/>
    </row>
    <row r="1048565" s="1" customFormat="1" spans="5:9">
      <c r="E1048565" s="5"/>
      <c r="F1048565" s="5"/>
      <c r="G1048565" s="5"/>
      <c r="H1048565" s="5"/>
      <c r="I1048565" s="5"/>
    </row>
    <row r="1048566" s="1" customFormat="1" spans="5:9">
      <c r="E1048566" s="5"/>
      <c r="F1048566" s="5"/>
      <c r="G1048566" s="5"/>
      <c r="H1048566" s="5"/>
      <c r="I1048566" s="5"/>
    </row>
    <row r="1048567" s="1" customFormat="1" spans="5:9">
      <c r="E1048567" s="5"/>
      <c r="F1048567" s="5"/>
      <c r="G1048567" s="5"/>
      <c r="H1048567" s="5"/>
      <c r="I1048567" s="5"/>
    </row>
    <row r="1048568" s="1" customFormat="1" spans="5:9">
      <c r="E1048568" s="5"/>
      <c r="F1048568" s="5"/>
      <c r="G1048568" s="5"/>
      <c r="H1048568" s="5"/>
      <c r="I1048568" s="5"/>
    </row>
    <row r="1048569" s="1" customFormat="1" spans="5:9">
      <c r="E1048569" s="5"/>
      <c r="F1048569" s="5"/>
      <c r="G1048569" s="5"/>
      <c r="H1048569" s="5"/>
      <c r="I1048569" s="5"/>
    </row>
  </sheetData>
  <autoFilter ref="A3:J43">
    <extLst/>
  </autoFilter>
  <mergeCells count="25">
    <mergeCell ref="A1:J1"/>
    <mergeCell ref="A2:J2"/>
    <mergeCell ref="E3:F3"/>
    <mergeCell ref="A10:B10"/>
    <mergeCell ref="A19:B19"/>
    <mergeCell ref="A23:B23"/>
    <mergeCell ref="A29:B29"/>
    <mergeCell ref="A38:B38"/>
    <mergeCell ref="A42:B42"/>
    <mergeCell ref="A43:B43"/>
    <mergeCell ref="A3:A4"/>
    <mergeCell ref="B3:B4"/>
    <mergeCell ref="B5:B9"/>
    <mergeCell ref="B11:B18"/>
    <mergeCell ref="B20:B22"/>
    <mergeCell ref="B24:B28"/>
    <mergeCell ref="B30:B34"/>
    <mergeCell ref="B35:B37"/>
    <mergeCell ref="B39:B41"/>
    <mergeCell ref="C3:C4"/>
    <mergeCell ref="D3:D4"/>
    <mergeCell ref="G3:G4"/>
    <mergeCell ref="H3:H4"/>
    <mergeCell ref="I3:I4"/>
    <mergeCell ref="J3:J4"/>
  </mergeCells>
  <pageMargins left="0.751388888888889" right="0.751388888888889" top="1" bottom="1" header="0.5" footer="0.5"/>
  <pageSetup paperSize="9" scale="93"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8557"/>
  <sheetViews>
    <sheetView view="pageBreakPreview" zoomScale="130" zoomScaleNormal="100" topLeftCell="A43" workbookViewId="0">
      <selection activeCell="L62" sqref="L62"/>
    </sheetView>
  </sheetViews>
  <sheetFormatPr defaultColWidth="9" defaultRowHeight="12.75"/>
  <cols>
    <col min="1" max="1" width="4.61666666666667" style="1" customWidth="1"/>
    <col min="2" max="2" width="9.225" style="1" customWidth="1"/>
    <col min="3" max="3" width="14.9" style="1" customWidth="1"/>
    <col min="4" max="4" width="20.4833333333333" style="1" customWidth="1"/>
    <col min="5" max="5" width="9.83333333333333" style="5" customWidth="1"/>
    <col min="6" max="6" width="9.9" style="5" customWidth="1"/>
    <col min="7" max="7" width="12.4916666666667" style="5" customWidth="1"/>
    <col min="8" max="8" width="8.94166666666667" style="5" customWidth="1"/>
    <col min="9" max="9" width="10.475" style="5" customWidth="1"/>
    <col min="10" max="10" width="11.15" style="1" customWidth="1"/>
    <col min="11" max="12" width="9" style="1" customWidth="1"/>
    <col min="13" max="16384" width="9" style="1"/>
  </cols>
  <sheetData>
    <row r="1" s="1" customFormat="1" ht="14.25" spans="1:10">
      <c r="A1" s="6" t="s">
        <v>231</v>
      </c>
      <c r="B1" s="7"/>
      <c r="C1" s="7"/>
      <c r="D1" s="7"/>
      <c r="E1" s="7"/>
      <c r="F1" s="8"/>
      <c r="G1" s="7"/>
      <c r="H1" s="7"/>
      <c r="I1" s="7"/>
      <c r="J1" s="7"/>
    </row>
    <row r="2" s="1" customFormat="1" ht="33" customHeight="1" spans="1:10">
      <c r="A2" s="9" t="s">
        <v>232</v>
      </c>
      <c r="B2" s="10"/>
      <c r="C2" s="10"/>
      <c r="D2" s="10"/>
      <c r="E2" s="11"/>
      <c r="F2" s="11"/>
      <c r="G2" s="11"/>
      <c r="H2" s="11"/>
      <c r="I2" s="11"/>
      <c r="J2" s="10"/>
    </row>
    <row r="3" s="1" customFormat="1" ht="25" customHeight="1" spans="1:10">
      <c r="A3" s="12" t="s">
        <v>37</v>
      </c>
      <c r="B3" s="13" t="s">
        <v>14</v>
      </c>
      <c r="C3" s="13" t="s">
        <v>173</v>
      </c>
      <c r="D3" s="13" t="s">
        <v>39</v>
      </c>
      <c r="E3" s="14" t="s">
        <v>233</v>
      </c>
      <c r="F3" s="15"/>
      <c r="G3" s="13" t="s">
        <v>41</v>
      </c>
      <c r="H3" s="16" t="s">
        <v>42</v>
      </c>
      <c r="I3" s="52" t="s">
        <v>43</v>
      </c>
      <c r="J3" s="13" t="s">
        <v>175</v>
      </c>
    </row>
    <row r="4" s="1" customFormat="1" ht="25" customHeight="1" spans="1:10">
      <c r="A4" s="17"/>
      <c r="B4" s="18"/>
      <c r="C4" s="18"/>
      <c r="D4" s="18"/>
      <c r="E4" s="19" t="s">
        <v>45</v>
      </c>
      <c r="F4" s="19" t="s">
        <v>46</v>
      </c>
      <c r="G4" s="13"/>
      <c r="H4" s="16"/>
      <c r="I4" s="53"/>
      <c r="J4" s="18"/>
    </row>
    <row r="5" s="2" customFormat="1" ht="31" customHeight="1" spans="1:10">
      <c r="A5" s="20">
        <v>1</v>
      </c>
      <c r="B5" s="20" t="s">
        <v>22</v>
      </c>
      <c r="C5" s="21" t="s">
        <v>234</v>
      </c>
      <c r="D5" s="21" t="s">
        <v>235</v>
      </c>
      <c r="E5" s="22">
        <v>13</v>
      </c>
      <c r="F5" s="22">
        <f>E5/15</f>
        <v>0.866666666666667</v>
      </c>
      <c r="G5" s="21" t="s">
        <v>236</v>
      </c>
      <c r="H5" s="21">
        <v>1.5</v>
      </c>
      <c r="I5" s="21" t="s">
        <v>237</v>
      </c>
      <c r="J5" s="21" t="s">
        <v>51</v>
      </c>
    </row>
    <row r="6" s="2" customFormat="1" ht="31" customHeight="1" spans="1:10">
      <c r="A6" s="20">
        <v>2</v>
      </c>
      <c r="B6" s="20"/>
      <c r="C6" s="21" t="s">
        <v>238</v>
      </c>
      <c r="D6" s="21" t="s">
        <v>239</v>
      </c>
      <c r="E6" s="23">
        <v>35.6</v>
      </c>
      <c r="F6" s="22">
        <f t="shared" ref="F6:F28" si="0">E6/15</f>
        <v>2.37333333333333</v>
      </c>
      <c r="G6" s="24" t="s">
        <v>240</v>
      </c>
      <c r="H6" s="24" t="s">
        <v>241</v>
      </c>
      <c r="I6" s="24" t="s">
        <v>237</v>
      </c>
      <c r="J6" s="24" t="s">
        <v>57</v>
      </c>
    </row>
    <row r="7" s="2" customFormat="1" ht="31" customHeight="1" spans="1:10">
      <c r="A7" s="20">
        <v>3</v>
      </c>
      <c r="B7" s="20"/>
      <c r="C7" s="24" t="s">
        <v>242</v>
      </c>
      <c r="D7" s="24" t="s">
        <v>243</v>
      </c>
      <c r="E7" s="23">
        <v>5.4</v>
      </c>
      <c r="F7" s="22">
        <f t="shared" si="0"/>
        <v>0.36</v>
      </c>
      <c r="G7" s="24" t="s">
        <v>244</v>
      </c>
      <c r="H7" s="24"/>
      <c r="I7" s="24" t="s">
        <v>237</v>
      </c>
      <c r="J7" s="24" t="s">
        <v>57</v>
      </c>
    </row>
    <row r="8" s="2" customFormat="1" ht="33" customHeight="1" spans="1:10">
      <c r="A8" s="20">
        <v>4</v>
      </c>
      <c r="B8" s="20"/>
      <c r="C8" s="24" t="s">
        <v>245</v>
      </c>
      <c r="D8" s="24" t="s">
        <v>246</v>
      </c>
      <c r="E8" s="23">
        <v>6.1069</v>
      </c>
      <c r="F8" s="22">
        <f t="shared" si="0"/>
        <v>0.407126666666667</v>
      </c>
      <c r="G8" s="24" t="s">
        <v>247</v>
      </c>
      <c r="H8" s="24">
        <v>0.8</v>
      </c>
      <c r="I8" s="24" t="s">
        <v>237</v>
      </c>
      <c r="J8" s="24" t="s">
        <v>57</v>
      </c>
    </row>
    <row r="9" s="2" customFormat="1" ht="31" customHeight="1" spans="1:10">
      <c r="A9" s="20">
        <v>5</v>
      </c>
      <c r="B9" s="20"/>
      <c r="C9" s="24" t="s">
        <v>248</v>
      </c>
      <c r="D9" s="24" t="s">
        <v>249</v>
      </c>
      <c r="E9" s="23">
        <v>70</v>
      </c>
      <c r="F9" s="22">
        <f t="shared" si="0"/>
        <v>4.66666666666667</v>
      </c>
      <c r="G9" s="24" t="s">
        <v>250</v>
      </c>
      <c r="H9" s="24" t="s">
        <v>241</v>
      </c>
      <c r="I9" s="24" t="s">
        <v>237</v>
      </c>
      <c r="J9" s="24" t="s">
        <v>57</v>
      </c>
    </row>
    <row r="10" s="2" customFormat="1" ht="31" customHeight="1" spans="1:10">
      <c r="A10" s="20">
        <v>6</v>
      </c>
      <c r="B10" s="20"/>
      <c r="C10" s="24" t="s">
        <v>251</v>
      </c>
      <c r="D10" s="24" t="s">
        <v>252</v>
      </c>
      <c r="E10" s="23">
        <v>2.73</v>
      </c>
      <c r="F10" s="22">
        <f t="shared" si="0"/>
        <v>0.182</v>
      </c>
      <c r="G10" s="24" t="s">
        <v>253</v>
      </c>
      <c r="H10" s="24"/>
      <c r="I10" s="24" t="s">
        <v>237</v>
      </c>
      <c r="J10" s="24" t="s">
        <v>57</v>
      </c>
    </row>
    <row r="11" s="2" customFormat="1" ht="31" customHeight="1" spans="1:10">
      <c r="A11" s="20">
        <v>7</v>
      </c>
      <c r="B11" s="20"/>
      <c r="C11" s="24" t="s">
        <v>254</v>
      </c>
      <c r="D11" s="24" t="s">
        <v>255</v>
      </c>
      <c r="E11" s="23">
        <v>1.6</v>
      </c>
      <c r="F11" s="22">
        <f t="shared" si="0"/>
        <v>0.106666666666667</v>
      </c>
      <c r="G11" s="24" t="s">
        <v>256</v>
      </c>
      <c r="H11" s="24">
        <v>2.2</v>
      </c>
      <c r="I11" s="24" t="s">
        <v>237</v>
      </c>
      <c r="J11" s="24" t="s">
        <v>57</v>
      </c>
    </row>
    <row r="12" s="2" customFormat="1" ht="31" customHeight="1" spans="1:10">
      <c r="A12" s="20">
        <v>8</v>
      </c>
      <c r="B12" s="20"/>
      <c r="C12" s="24" t="s">
        <v>257</v>
      </c>
      <c r="D12" s="24" t="s">
        <v>258</v>
      </c>
      <c r="E12" s="23">
        <v>83</v>
      </c>
      <c r="F12" s="22">
        <f t="shared" si="0"/>
        <v>5.53333333333333</v>
      </c>
      <c r="G12" s="24" t="s">
        <v>259</v>
      </c>
      <c r="H12" s="24">
        <v>1</v>
      </c>
      <c r="I12" s="24" t="s">
        <v>237</v>
      </c>
      <c r="J12" s="24" t="s">
        <v>147</v>
      </c>
    </row>
    <row r="13" s="2" customFormat="1" ht="31" customHeight="1" spans="1:10">
      <c r="A13" s="20">
        <v>9</v>
      </c>
      <c r="B13" s="20"/>
      <c r="C13" s="25" t="s">
        <v>260</v>
      </c>
      <c r="D13" s="26" t="s">
        <v>261</v>
      </c>
      <c r="E13" s="22">
        <v>47.74</v>
      </c>
      <c r="F13" s="27">
        <f t="shared" si="0"/>
        <v>3.18266666666667</v>
      </c>
      <c r="G13" s="21" t="s">
        <v>10</v>
      </c>
      <c r="H13" s="28">
        <v>2.4</v>
      </c>
      <c r="I13" s="21" t="s">
        <v>237</v>
      </c>
      <c r="J13" s="21" t="s">
        <v>51</v>
      </c>
    </row>
    <row r="14" s="2" customFormat="1" ht="31" customHeight="1" spans="1:10">
      <c r="A14" s="20">
        <v>10</v>
      </c>
      <c r="B14" s="20"/>
      <c r="C14" s="29" t="s">
        <v>262</v>
      </c>
      <c r="D14" s="28" t="s">
        <v>263</v>
      </c>
      <c r="E14" s="22">
        <v>40</v>
      </c>
      <c r="F14" s="27">
        <f t="shared" si="0"/>
        <v>2.66666666666667</v>
      </c>
      <c r="G14" s="21" t="s">
        <v>10</v>
      </c>
      <c r="H14" s="28">
        <v>1.5</v>
      </c>
      <c r="I14" s="21" t="s">
        <v>237</v>
      </c>
      <c r="J14" s="21" t="s">
        <v>57</v>
      </c>
    </row>
    <row r="15" s="2" customFormat="1" ht="31" customHeight="1" spans="1:10">
      <c r="A15" s="20">
        <v>11</v>
      </c>
      <c r="B15" s="20"/>
      <c r="C15" s="30" t="s">
        <v>264</v>
      </c>
      <c r="D15" s="28" t="s">
        <v>265</v>
      </c>
      <c r="E15" s="22">
        <v>22.9408</v>
      </c>
      <c r="F15" s="27">
        <f t="shared" si="0"/>
        <v>1.52938666666667</v>
      </c>
      <c r="G15" s="21" t="s">
        <v>10</v>
      </c>
      <c r="H15" s="28">
        <v>1.5</v>
      </c>
      <c r="I15" s="21" t="s">
        <v>237</v>
      </c>
      <c r="J15" s="21" t="s">
        <v>62</v>
      </c>
    </row>
    <row r="16" s="2" customFormat="1" ht="31" customHeight="1" spans="1:10">
      <c r="A16" s="20">
        <v>12</v>
      </c>
      <c r="B16" s="20"/>
      <c r="C16" s="31" t="s">
        <v>266</v>
      </c>
      <c r="D16" s="28" t="s">
        <v>267</v>
      </c>
      <c r="E16" s="22">
        <v>29</v>
      </c>
      <c r="F16" s="27">
        <f t="shared" si="0"/>
        <v>1.93333333333333</v>
      </c>
      <c r="G16" s="21" t="s">
        <v>10</v>
      </c>
      <c r="H16" s="28">
        <v>1.3</v>
      </c>
      <c r="I16" s="21" t="s">
        <v>237</v>
      </c>
      <c r="J16" s="21" t="s">
        <v>62</v>
      </c>
    </row>
    <row r="17" s="2" customFormat="1" ht="31" customHeight="1" spans="1:10">
      <c r="A17" s="20">
        <v>13</v>
      </c>
      <c r="B17" s="20"/>
      <c r="C17" s="21" t="s">
        <v>268</v>
      </c>
      <c r="D17" s="21" t="s">
        <v>269</v>
      </c>
      <c r="E17" s="32">
        <v>65.4515</v>
      </c>
      <c r="F17" s="22">
        <f t="shared" si="0"/>
        <v>4.36343333333333</v>
      </c>
      <c r="G17" s="22" t="s">
        <v>270</v>
      </c>
      <c r="H17" s="21" t="s">
        <v>241</v>
      </c>
      <c r="I17" s="22" t="s">
        <v>237</v>
      </c>
      <c r="J17" s="24" t="s">
        <v>147</v>
      </c>
    </row>
    <row r="18" s="2" customFormat="1" ht="28" customHeight="1" spans="1:10">
      <c r="A18" s="20">
        <v>14</v>
      </c>
      <c r="B18" s="30" t="s">
        <v>22</v>
      </c>
      <c r="C18" s="21" t="s">
        <v>271</v>
      </c>
      <c r="D18" s="21" t="s">
        <v>272</v>
      </c>
      <c r="E18" s="22">
        <v>1645.1</v>
      </c>
      <c r="F18" s="22">
        <f t="shared" si="0"/>
        <v>109.673333333333</v>
      </c>
      <c r="G18" s="21" t="s">
        <v>273</v>
      </c>
      <c r="H18" s="21" t="s">
        <v>241</v>
      </c>
      <c r="I18" s="21" t="s">
        <v>237</v>
      </c>
      <c r="J18" s="24" t="s">
        <v>51</v>
      </c>
    </row>
    <row r="19" s="2" customFormat="1" ht="28" customHeight="1" spans="1:10">
      <c r="A19" s="20">
        <v>15</v>
      </c>
      <c r="B19" s="30"/>
      <c r="C19" s="21" t="s">
        <v>274</v>
      </c>
      <c r="D19" s="21" t="s">
        <v>272</v>
      </c>
      <c r="E19" s="22">
        <v>1197.4</v>
      </c>
      <c r="F19" s="22">
        <f t="shared" si="0"/>
        <v>79.8266666666667</v>
      </c>
      <c r="G19" s="21" t="s">
        <v>273</v>
      </c>
      <c r="H19" s="21" t="s">
        <v>241</v>
      </c>
      <c r="I19" s="21" t="s">
        <v>237</v>
      </c>
      <c r="J19" s="24" t="s">
        <v>51</v>
      </c>
    </row>
    <row r="20" s="2" customFormat="1" ht="28" customHeight="1" spans="1:10">
      <c r="A20" s="20">
        <v>16</v>
      </c>
      <c r="B20" s="30"/>
      <c r="C20" s="21" t="s">
        <v>275</v>
      </c>
      <c r="D20" s="33" t="s">
        <v>276</v>
      </c>
      <c r="E20" s="22">
        <v>1158.1</v>
      </c>
      <c r="F20" s="22">
        <f t="shared" si="0"/>
        <v>77.2066666666667</v>
      </c>
      <c r="G20" s="34" t="s">
        <v>273</v>
      </c>
      <c r="H20" s="21" t="s">
        <v>241</v>
      </c>
      <c r="I20" s="34" t="s">
        <v>237</v>
      </c>
      <c r="J20" s="24" t="s">
        <v>51</v>
      </c>
    </row>
    <row r="21" s="2" customFormat="1" ht="28" customHeight="1" spans="1:10">
      <c r="A21" s="20">
        <v>17</v>
      </c>
      <c r="B21" s="30"/>
      <c r="C21" s="21" t="s">
        <v>277</v>
      </c>
      <c r="D21" s="33" t="s">
        <v>278</v>
      </c>
      <c r="E21" s="22">
        <v>223.2</v>
      </c>
      <c r="F21" s="22">
        <f t="shared" si="0"/>
        <v>14.88</v>
      </c>
      <c r="G21" s="34" t="s">
        <v>273</v>
      </c>
      <c r="H21" s="21" t="s">
        <v>241</v>
      </c>
      <c r="I21" s="34" t="s">
        <v>237</v>
      </c>
      <c r="J21" s="24" t="s">
        <v>51</v>
      </c>
    </row>
    <row r="22" s="2" customFormat="1" ht="28" customHeight="1" spans="1:10">
      <c r="A22" s="20">
        <v>18</v>
      </c>
      <c r="B22" s="30"/>
      <c r="C22" s="24" t="s">
        <v>279</v>
      </c>
      <c r="D22" s="24" t="s">
        <v>280</v>
      </c>
      <c r="E22" s="23">
        <v>15.12</v>
      </c>
      <c r="F22" s="22">
        <f t="shared" si="0"/>
        <v>1.008</v>
      </c>
      <c r="G22" s="24" t="s">
        <v>281</v>
      </c>
      <c r="H22" s="21" t="s">
        <v>241</v>
      </c>
      <c r="I22" s="24" t="s">
        <v>237</v>
      </c>
      <c r="J22" s="24" t="s">
        <v>51</v>
      </c>
    </row>
    <row r="23" s="2" customFormat="1" ht="28" customHeight="1" spans="1:10">
      <c r="A23" s="20">
        <v>19</v>
      </c>
      <c r="B23" s="30"/>
      <c r="C23" s="21" t="s">
        <v>282</v>
      </c>
      <c r="D23" s="33" t="s">
        <v>283</v>
      </c>
      <c r="E23" s="22">
        <v>54.91</v>
      </c>
      <c r="F23" s="22">
        <f t="shared" si="0"/>
        <v>3.66066666666667</v>
      </c>
      <c r="G23" s="21" t="s">
        <v>284</v>
      </c>
      <c r="H23" s="21" t="s">
        <v>241</v>
      </c>
      <c r="I23" s="21" t="s">
        <v>237</v>
      </c>
      <c r="J23" s="21" t="s">
        <v>51</v>
      </c>
    </row>
    <row r="24" s="2" customFormat="1" ht="28" customHeight="1" spans="1:10">
      <c r="A24" s="20">
        <v>20</v>
      </c>
      <c r="B24" s="30"/>
      <c r="C24" s="21" t="s">
        <v>285</v>
      </c>
      <c r="D24" s="21" t="s">
        <v>22</v>
      </c>
      <c r="E24" s="22">
        <v>392.3</v>
      </c>
      <c r="F24" s="22">
        <f t="shared" si="0"/>
        <v>26.1533333333333</v>
      </c>
      <c r="G24" s="21" t="s">
        <v>273</v>
      </c>
      <c r="H24" s="21" t="s">
        <v>241</v>
      </c>
      <c r="I24" s="24" t="s">
        <v>237</v>
      </c>
      <c r="J24" s="24" t="s">
        <v>51</v>
      </c>
    </row>
    <row r="25" s="2" customFormat="1" ht="28" customHeight="1" spans="1:10">
      <c r="A25" s="20">
        <v>21</v>
      </c>
      <c r="B25" s="30"/>
      <c r="C25" s="31" t="s">
        <v>286</v>
      </c>
      <c r="D25" s="33" t="s">
        <v>287</v>
      </c>
      <c r="E25" s="22">
        <v>35</v>
      </c>
      <c r="F25" s="22">
        <f t="shared" si="0"/>
        <v>2.33333333333333</v>
      </c>
      <c r="G25" s="21" t="s">
        <v>284</v>
      </c>
      <c r="H25" s="21" t="s">
        <v>241</v>
      </c>
      <c r="I25" s="21" t="s">
        <v>237</v>
      </c>
      <c r="J25" s="24" t="s">
        <v>57</v>
      </c>
    </row>
    <row r="26" s="2" customFormat="1" ht="28" customHeight="1" spans="1:10">
      <c r="A26" s="20">
        <v>22</v>
      </c>
      <c r="B26" s="30"/>
      <c r="C26" s="31" t="s">
        <v>288</v>
      </c>
      <c r="D26" s="33" t="s">
        <v>289</v>
      </c>
      <c r="E26" s="22">
        <v>170</v>
      </c>
      <c r="F26" s="22">
        <f t="shared" si="0"/>
        <v>11.3333333333333</v>
      </c>
      <c r="G26" s="21" t="s">
        <v>284</v>
      </c>
      <c r="H26" s="21" t="s">
        <v>241</v>
      </c>
      <c r="I26" s="21" t="s">
        <v>237</v>
      </c>
      <c r="J26" s="24" t="s">
        <v>57</v>
      </c>
    </row>
    <row r="27" s="2" customFormat="1" ht="28" customHeight="1" spans="1:10">
      <c r="A27" s="20">
        <v>23</v>
      </c>
      <c r="B27" s="30"/>
      <c r="C27" s="31" t="s">
        <v>290</v>
      </c>
      <c r="D27" s="33" t="s">
        <v>291</v>
      </c>
      <c r="E27" s="22">
        <v>140</v>
      </c>
      <c r="F27" s="22">
        <f t="shared" si="0"/>
        <v>9.33333333333333</v>
      </c>
      <c r="G27" s="21" t="s">
        <v>284</v>
      </c>
      <c r="H27" s="21" t="s">
        <v>241</v>
      </c>
      <c r="I27" s="21" t="s">
        <v>237</v>
      </c>
      <c r="J27" s="24" t="s">
        <v>57</v>
      </c>
    </row>
    <row r="28" s="2" customFormat="1" ht="28" customHeight="1" spans="1:10">
      <c r="A28" s="20">
        <v>24</v>
      </c>
      <c r="B28" s="30"/>
      <c r="C28" s="24" t="s">
        <v>292</v>
      </c>
      <c r="D28" s="24" t="s">
        <v>293</v>
      </c>
      <c r="E28" s="23">
        <v>388.234065</v>
      </c>
      <c r="F28" s="22">
        <f t="shared" si="0"/>
        <v>25.882271</v>
      </c>
      <c r="G28" s="24" t="s">
        <v>294</v>
      </c>
      <c r="H28" s="21" t="s">
        <v>241</v>
      </c>
      <c r="I28" s="24" t="s">
        <v>237</v>
      </c>
      <c r="J28" s="24" t="s">
        <v>57</v>
      </c>
    </row>
    <row r="29" s="3" customFormat="1" ht="22" customHeight="1" spans="1:10">
      <c r="A29" s="35" t="s">
        <v>8</v>
      </c>
      <c r="B29" s="35"/>
      <c r="C29" s="35"/>
      <c r="D29" s="35"/>
      <c r="E29" s="36">
        <f>SUM(E5:E28)</f>
        <v>5841.933265</v>
      </c>
      <c r="F29" s="36">
        <f>SUM(F5:F28)</f>
        <v>389.462217666666</v>
      </c>
      <c r="G29" s="35"/>
      <c r="H29" s="35"/>
      <c r="I29" s="35"/>
      <c r="J29" s="35"/>
    </row>
    <row r="30" s="2" customFormat="1" ht="28" customHeight="1" spans="1:10">
      <c r="A30" s="20">
        <v>25</v>
      </c>
      <c r="B30" s="20" t="s">
        <v>23</v>
      </c>
      <c r="C30" s="37" t="s">
        <v>295</v>
      </c>
      <c r="D30" s="37" t="s">
        <v>296</v>
      </c>
      <c r="E30" s="38">
        <v>25</v>
      </c>
      <c r="F30" s="38">
        <f>E30/15</f>
        <v>1.66666666666667</v>
      </c>
      <c r="G30" s="37" t="s">
        <v>244</v>
      </c>
      <c r="H30" s="30" t="s">
        <v>297</v>
      </c>
      <c r="I30" s="37" t="s">
        <v>237</v>
      </c>
      <c r="J30" s="24" t="s">
        <v>51</v>
      </c>
    </row>
    <row r="31" s="2" customFormat="1" ht="28" customHeight="1" spans="1:10">
      <c r="A31" s="20">
        <v>26</v>
      </c>
      <c r="B31" s="20"/>
      <c r="C31" s="37" t="s">
        <v>298</v>
      </c>
      <c r="D31" s="37" t="s">
        <v>299</v>
      </c>
      <c r="E31" s="38">
        <v>5.16</v>
      </c>
      <c r="F31" s="38">
        <f>E31/15</f>
        <v>0.344</v>
      </c>
      <c r="G31" s="37" t="s">
        <v>244</v>
      </c>
      <c r="H31" s="30" t="s">
        <v>297</v>
      </c>
      <c r="I31" s="37" t="s">
        <v>237</v>
      </c>
      <c r="J31" s="24" t="s">
        <v>51</v>
      </c>
    </row>
    <row r="32" s="2" customFormat="1" ht="28" customHeight="1" spans="1:10">
      <c r="A32" s="20">
        <v>27</v>
      </c>
      <c r="B32" s="20"/>
      <c r="C32" s="39" t="s">
        <v>300</v>
      </c>
      <c r="D32" s="39" t="s">
        <v>301</v>
      </c>
      <c r="E32" s="40">
        <v>10.2555</v>
      </c>
      <c r="F32" s="38">
        <f>E32/15</f>
        <v>0.6837</v>
      </c>
      <c r="G32" s="41" t="s">
        <v>302</v>
      </c>
      <c r="H32" s="30" t="s">
        <v>297</v>
      </c>
      <c r="I32" s="37" t="s">
        <v>237</v>
      </c>
      <c r="J32" s="24" t="s">
        <v>51</v>
      </c>
    </row>
    <row r="33" s="2" customFormat="1" ht="28" customHeight="1" spans="1:10">
      <c r="A33" s="20">
        <v>28</v>
      </c>
      <c r="B33" s="20"/>
      <c r="C33" s="37" t="s">
        <v>303</v>
      </c>
      <c r="D33" s="37" t="s">
        <v>304</v>
      </c>
      <c r="E33" s="37">
        <v>62.12</v>
      </c>
      <c r="F33" s="38">
        <f>E33/15</f>
        <v>4.14133333333333</v>
      </c>
      <c r="G33" s="37" t="s">
        <v>305</v>
      </c>
      <c r="H33" s="21" t="s">
        <v>241</v>
      </c>
      <c r="I33" s="37" t="s">
        <v>237</v>
      </c>
      <c r="J33" s="24" t="s">
        <v>51</v>
      </c>
    </row>
    <row r="34" s="3" customFormat="1" ht="22" customHeight="1" spans="1:10">
      <c r="A34" s="35" t="s">
        <v>8</v>
      </c>
      <c r="B34" s="35"/>
      <c r="C34" s="35"/>
      <c r="D34" s="35"/>
      <c r="E34" s="36">
        <f>SUM(E30:E33)</f>
        <v>102.5355</v>
      </c>
      <c r="F34" s="36">
        <f>SUM(F30:F33)</f>
        <v>6.8357</v>
      </c>
      <c r="G34" s="35"/>
      <c r="H34" s="35"/>
      <c r="I34" s="35"/>
      <c r="J34" s="35"/>
    </row>
    <row r="35" s="2" customFormat="1" ht="39" customHeight="1" spans="1:10">
      <c r="A35" s="20">
        <v>29</v>
      </c>
      <c r="B35" s="20" t="s">
        <v>24</v>
      </c>
      <c r="C35" s="20" t="s">
        <v>306</v>
      </c>
      <c r="D35" s="20" t="s">
        <v>307</v>
      </c>
      <c r="E35" s="42">
        <v>15.3</v>
      </c>
      <c r="F35" s="42">
        <f>E35/15</f>
        <v>1.02</v>
      </c>
      <c r="G35" s="20" t="s">
        <v>308</v>
      </c>
      <c r="H35" s="20">
        <v>2.5</v>
      </c>
      <c r="I35" s="20" t="s">
        <v>237</v>
      </c>
      <c r="J35" s="20" t="s">
        <v>57</v>
      </c>
    </row>
    <row r="36" s="3" customFormat="1" ht="24" customHeight="1" spans="1:10">
      <c r="A36" s="35" t="s">
        <v>8</v>
      </c>
      <c r="B36" s="35"/>
      <c r="C36" s="35"/>
      <c r="D36" s="35"/>
      <c r="E36" s="36">
        <v>15.3</v>
      </c>
      <c r="F36" s="36">
        <f>E36/15</f>
        <v>1.02</v>
      </c>
      <c r="G36" s="35"/>
      <c r="H36" s="35"/>
      <c r="I36" s="35"/>
      <c r="J36" s="35"/>
    </row>
    <row r="37" s="2" customFormat="1" ht="35" customHeight="1" spans="1:10">
      <c r="A37" s="20">
        <v>30</v>
      </c>
      <c r="B37" s="20" t="s">
        <v>25</v>
      </c>
      <c r="C37" s="30" t="s">
        <v>309</v>
      </c>
      <c r="D37" s="30" t="s">
        <v>216</v>
      </c>
      <c r="E37" s="43">
        <v>41.18</v>
      </c>
      <c r="F37" s="43">
        <f>E37/15</f>
        <v>2.74533333333333</v>
      </c>
      <c r="G37" s="30" t="s">
        <v>223</v>
      </c>
      <c r="H37" s="30" t="s">
        <v>297</v>
      </c>
      <c r="I37" s="30" t="s">
        <v>237</v>
      </c>
      <c r="J37" s="30" t="s">
        <v>147</v>
      </c>
    </row>
    <row r="38" s="2" customFormat="1" ht="35" customHeight="1" spans="1:10">
      <c r="A38" s="20">
        <v>31</v>
      </c>
      <c r="B38" s="30"/>
      <c r="C38" s="30" t="s">
        <v>310</v>
      </c>
      <c r="D38" s="30" t="s">
        <v>79</v>
      </c>
      <c r="E38" s="43">
        <v>261.01</v>
      </c>
      <c r="F38" s="43">
        <f>E38/15</f>
        <v>17.4006666666667</v>
      </c>
      <c r="G38" s="30" t="s">
        <v>311</v>
      </c>
      <c r="H38" s="30" t="s">
        <v>241</v>
      </c>
      <c r="I38" s="30" t="s">
        <v>237</v>
      </c>
      <c r="J38" s="30" t="s">
        <v>147</v>
      </c>
    </row>
    <row r="39" s="2" customFormat="1" ht="35" customHeight="1" spans="1:10">
      <c r="A39" s="20">
        <v>32</v>
      </c>
      <c r="B39" s="30"/>
      <c r="C39" s="30" t="s">
        <v>312</v>
      </c>
      <c r="D39" s="30" t="s">
        <v>79</v>
      </c>
      <c r="E39" s="43">
        <v>116.226</v>
      </c>
      <c r="F39" s="43">
        <f>E39/15</f>
        <v>7.7484</v>
      </c>
      <c r="G39" s="30" t="s">
        <v>311</v>
      </c>
      <c r="H39" s="30" t="s">
        <v>241</v>
      </c>
      <c r="I39" s="30" t="s">
        <v>237</v>
      </c>
      <c r="J39" s="30" t="s">
        <v>51</v>
      </c>
    </row>
    <row r="40" s="3" customFormat="1" ht="25" customHeight="1" spans="1:10">
      <c r="A40" s="35" t="s">
        <v>8</v>
      </c>
      <c r="B40" s="35"/>
      <c r="C40" s="35"/>
      <c r="D40" s="35"/>
      <c r="E40" s="36">
        <f>SUM(E37:E39)</f>
        <v>418.416</v>
      </c>
      <c r="F40" s="36">
        <f>SUM(F37:F39)</f>
        <v>27.8944</v>
      </c>
      <c r="G40" s="35"/>
      <c r="H40" s="35"/>
      <c r="I40" s="35"/>
      <c r="J40" s="35"/>
    </row>
    <row r="41" s="2" customFormat="1" ht="34" customHeight="1" spans="1:10">
      <c r="A41" s="20">
        <v>33</v>
      </c>
      <c r="B41" s="20" t="s">
        <v>26</v>
      </c>
      <c r="C41" s="30" t="s">
        <v>313</v>
      </c>
      <c r="D41" s="20" t="s">
        <v>149</v>
      </c>
      <c r="E41" s="43">
        <v>38.6085</v>
      </c>
      <c r="F41" s="43">
        <f t="shared" ref="F41:F47" si="1">E41/15</f>
        <v>2.5739</v>
      </c>
      <c r="G41" s="30" t="s">
        <v>314</v>
      </c>
      <c r="H41" s="37" t="s">
        <v>241</v>
      </c>
      <c r="I41" s="30" t="s">
        <v>237</v>
      </c>
      <c r="J41" s="30" t="s">
        <v>147</v>
      </c>
    </row>
    <row r="42" s="2" customFormat="1" ht="34" customHeight="1" spans="1:10">
      <c r="A42" s="20">
        <v>34</v>
      </c>
      <c r="B42" s="20"/>
      <c r="C42" s="30" t="s">
        <v>313</v>
      </c>
      <c r="D42" s="20" t="s">
        <v>149</v>
      </c>
      <c r="E42" s="43">
        <v>18.333</v>
      </c>
      <c r="F42" s="43">
        <f t="shared" si="1"/>
        <v>1.2222</v>
      </c>
      <c r="G42" s="30" t="s">
        <v>314</v>
      </c>
      <c r="H42" s="37" t="s">
        <v>241</v>
      </c>
      <c r="I42" s="30" t="s">
        <v>237</v>
      </c>
      <c r="J42" s="30" t="s">
        <v>147</v>
      </c>
    </row>
    <row r="43" s="2" customFormat="1" ht="34" customHeight="1" spans="1:10">
      <c r="A43" s="20">
        <v>35</v>
      </c>
      <c r="B43" s="20"/>
      <c r="C43" s="30" t="s">
        <v>315</v>
      </c>
      <c r="D43" s="20" t="s">
        <v>149</v>
      </c>
      <c r="E43" s="43">
        <v>205.659</v>
      </c>
      <c r="F43" s="43">
        <f t="shared" si="1"/>
        <v>13.7106</v>
      </c>
      <c r="G43" s="30" t="s">
        <v>314</v>
      </c>
      <c r="H43" s="37" t="s">
        <v>241</v>
      </c>
      <c r="I43" s="30" t="s">
        <v>237</v>
      </c>
      <c r="J43" s="30" t="s">
        <v>147</v>
      </c>
    </row>
    <row r="44" s="2" customFormat="1" ht="34" customHeight="1" spans="1:10">
      <c r="A44" s="20">
        <v>36</v>
      </c>
      <c r="B44" s="20"/>
      <c r="C44" s="30" t="s">
        <v>316</v>
      </c>
      <c r="D44" s="20" t="s">
        <v>97</v>
      </c>
      <c r="E44" s="43">
        <v>55.9</v>
      </c>
      <c r="F44" s="43">
        <f t="shared" si="1"/>
        <v>3.72666666666667</v>
      </c>
      <c r="G44" s="30" t="s">
        <v>314</v>
      </c>
      <c r="H44" s="37" t="s">
        <v>241</v>
      </c>
      <c r="I44" s="30" t="s">
        <v>237</v>
      </c>
      <c r="J44" s="30" t="s">
        <v>147</v>
      </c>
    </row>
    <row r="45" s="2" customFormat="1" ht="34" customHeight="1" spans="1:10">
      <c r="A45" s="20">
        <v>37</v>
      </c>
      <c r="B45" s="20"/>
      <c r="C45" s="30" t="s">
        <v>317</v>
      </c>
      <c r="D45" s="20" t="s">
        <v>157</v>
      </c>
      <c r="E45" s="43">
        <v>5.3955</v>
      </c>
      <c r="F45" s="43">
        <f t="shared" si="1"/>
        <v>0.3597</v>
      </c>
      <c r="G45" s="30" t="s">
        <v>318</v>
      </c>
      <c r="H45" s="37">
        <v>1.5</v>
      </c>
      <c r="I45" s="30" t="s">
        <v>237</v>
      </c>
      <c r="J45" s="30" t="s">
        <v>51</v>
      </c>
    </row>
    <row r="46" s="3" customFormat="1" ht="28" customHeight="1" spans="1:10">
      <c r="A46" s="20">
        <v>38</v>
      </c>
      <c r="B46" s="30"/>
      <c r="C46" s="44" t="s">
        <v>319</v>
      </c>
      <c r="D46" s="44" t="s">
        <v>146</v>
      </c>
      <c r="E46" s="45">
        <v>101.6</v>
      </c>
      <c r="F46" s="45">
        <f t="shared" si="1"/>
        <v>6.77333333333333</v>
      </c>
      <c r="G46" s="21" t="s">
        <v>10</v>
      </c>
      <c r="H46" s="44">
        <v>2.4</v>
      </c>
      <c r="I46" s="44" t="s">
        <v>237</v>
      </c>
      <c r="J46" s="44" t="s">
        <v>147</v>
      </c>
    </row>
    <row r="47" s="3" customFormat="1" ht="28" customHeight="1" spans="1:10">
      <c r="A47" s="20">
        <v>39</v>
      </c>
      <c r="B47" s="30"/>
      <c r="C47" s="44" t="s">
        <v>320</v>
      </c>
      <c r="D47" s="44" t="s">
        <v>146</v>
      </c>
      <c r="E47" s="45">
        <v>101.5</v>
      </c>
      <c r="F47" s="45">
        <f t="shared" si="1"/>
        <v>6.76666666666667</v>
      </c>
      <c r="G47" s="21" t="s">
        <v>10</v>
      </c>
      <c r="H47" s="44">
        <v>2.4</v>
      </c>
      <c r="I47" s="44" t="s">
        <v>237</v>
      </c>
      <c r="J47" s="44" t="s">
        <v>147</v>
      </c>
    </row>
    <row r="48" s="3" customFormat="1" ht="28" customHeight="1" spans="1:10">
      <c r="A48" s="35" t="s">
        <v>8</v>
      </c>
      <c r="B48" s="35"/>
      <c r="C48" s="46"/>
      <c r="D48" s="46"/>
      <c r="E48" s="47">
        <f>SUM(E41:E47)</f>
        <v>526.996</v>
      </c>
      <c r="F48" s="47">
        <f>SUM(F41:F47)</f>
        <v>35.1330666666667</v>
      </c>
      <c r="G48" s="46"/>
      <c r="H48" s="46"/>
      <c r="I48" s="46"/>
      <c r="J48" s="46"/>
    </row>
    <row r="49" s="2" customFormat="1" ht="34" customHeight="1" spans="1:10">
      <c r="A49" s="30">
        <v>40</v>
      </c>
      <c r="B49" s="30" t="s">
        <v>27</v>
      </c>
      <c r="C49" s="48" t="s">
        <v>321</v>
      </c>
      <c r="D49" s="48" t="s">
        <v>107</v>
      </c>
      <c r="E49" s="49">
        <v>64</v>
      </c>
      <c r="F49" s="23">
        <f>E49/15</f>
        <v>4.26666666666667</v>
      </c>
      <c r="G49" s="48" t="s">
        <v>322</v>
      </c>
      <c r="H49" s="50">
        <v>1</v>
      </c>
      <c r="I49" s="24" t="s">
        <v>237</v>
      </c>
      <c r="J49" s="24" t="s">
        <v>51</v>
      </c>
    </row>
    <row r="50" s="2" customFormat="1" ht="34" customHeight="1" spans="1:10">
      <c r="A50" s="30">
        <v>41</v>
      </c>
      <c r="B50" s="30"/>
      <c r="C50" s="48" t="s">
        <v>323</v>
      </c>
      <c r="D50" s="48" t="s">
        <v>230</v>
      </c>
      <c r="E50" s="49">
        <v>85</v>
      </c>
      <c r="F50" s="23">
        <f>E50/15</f>
        <v>5.66666666666667</v>
      </c>
      <c r="G50" s="48" t="s">
        <v>324</v>
      </c>
      <c r="H50" s="48">
        <v>1.2</v>
      </c>
      <c r="I50" s="24" t="s">
        <v>237</v>
      </c>
      <c r="J50" s="24" t="s">
        <v>51</v>
      </c>
    </row>
    <row r="51" s="2" customFormat="1" ht="33" customHeight="1" spans="1:10">
      <c r="A51" s="30">
        <v>42</v>
      </c>
      <c r="B51" s="30"/>
      <c r="C51" s="24" t="s">
        <v>325</v>
      </c>
      <c r="D51" s="21" t="s">
        <v>326</v>
      </c>
      <c r="E51" s="23">
        <v>197.53</v>
      </c>
      <c r="F51" s="23">
        <f>E51/15</f>
        <v>13.1686666666667</v>
      </c>
      <c r="G51" s="24" t="s">
        <v>314</v>
      </c>
      <c r="H51" s="48" t="s">
        <v>241</v>
      </c>
      <c r="I51" s="24" t="s">
        <v>237</v>
      </c>
      <c r="J51" s="24" t="s">
        <v>62</v>
      </c>
    </row>
    <row r="52" s="2" customFormat="1" ht="33" customHeight="1" spans="1:10">
      <c r="A52" s="30">
        <v>43</v>
      </c>
      <c r="B52" s="30"/>
      <c r="C52" s="24" t="s">
        <v>327</v>
      </c>
      <c r="D52" s="21" t="s">
        <v>328</v>
      </c>
      <c r="E52" s="23">
        <v>81</v>
      </c>
      <c r="F52" s="23">
        <f>E52/15</f>
        <v>5.4</v>
      </c>
      <c r="G52" s="24" t="s">
        <v>284</v>
      </c>
      <c r="H52" s="48" t="s">
        <v>241</v>
      </c>
      <c r="I52" s="24" t="s">
        <v>237</v>
      </c>
      <c r="J52" s="24" t="s">
        <v>51</v>
      </c>
    </row>
    <row r="53" s="3" customFormat="1" ht="27" customHeight="1" spans="1:10">
      <c r="A53" s="35" t="s">
        <v>8</v>
      </c>
      <c r="B53" s="35"/>
      <c r="C53" s="46"/>
      <c r="D53" s="46"/>
      <c r="E53" s="47">
        <f>SUM(E49:E52)</f>
        <v>427.53</v>
      </c>
      <c r="F53" s="47">
        <f>SUM(F49:F52)</f>
        <v>28.502</v>
      </c>
      <c r="G53" s="46"/>
      <c r="H53" s="46"/>
      <c r="I53" s="46"/>
      <c r="J53" s="46"/>
    </row>
    <row r="54" s="2" customFormat="1" ht="33" customHeight="1" spans="1:10">
      <c r="A54" s="30">
        <v>44</v>
      </c>
      <c r="B54" s="30" t="s">
        <v>28</v>
      </c>
      <c r="C54" s="20" t="s">
        <v>329</v>
      </c>
      <c r="D54" s="20" t="s">
        <v>330</v>
      </c>
      <c r="E54" s="42">
        <v>10.1475</v>
      </c>
      <c r="F54" s="42">
        <v>0.6765</v>
      </c>
      <c r="G54" s="20" t="s">
        <v>331</v>
      </c>
      <c r="H54" s="30" t="s">
        <v>332</v>
      </c>
      <c r="I54" s="20" t="s">
        <v>237</v>
      </c>
      <c r="J54" s="20" t="s">
        <v>51</v>
      </c>
    </row>
    <row r="55" s="3" customFormat="1" ht="27" customHeight="1" spans="1:10">
      <c r="A55" s="35" t="s">
        <v>8</v>
      </c>
      <c r="B55" s="35"/>
      <c r="C55" s="35"/>
      <c r="D55" s="51"/>
      <c r="E55" s="36">
        <v>10.1475</v>
      </c>
      <c r="F55" s="47">
        <v>0.6765</v>
      </c>
      <c r="G55" s="46"/>
      <c r="H55" s="46"/>
      <c r="I55" s="46"/>
      <c r="J55" s="46"/>
    </row>
    <row r="56" s="2" customFormat="1" ht="27" customHeight="1" spans="1:10">
      <c r="A56" s="35" t="s">
        <v>333</v>
      </c>
      <c r="B56" s="35"/>
      <c r="C56" s="35"/>
      <c r="D56" s="35"/>
      <c r="E56" s="36">
        <v>7343</v>
      </c>
      <c r="F56" s="36">
        <v>489.52</v>
      </c>
      <c r="G56" s="36"/>
      <c r="H56" s="36"/>
      <c r="I56" s="36"/>
      <c r="J56" s="35"/>
    </row>
    <row r="1048210" s="1" customFormat="1" spans="5:6">
      <c r="E1048210" s="5"/>
      <c r="F1048210" s="5"/>
    </row>
    <row r="1048211" s="1" customFormat="1" spans="5:6">
      <c r="E1048211" s="5"/>
      <c r="F1048211" s="5"/>
    </row>
    <row r="1048212" s="1" customFormat="1" spans="5:6">
      <c r="E1048212" s="5"/>
      <c r="F1048212" s="5"/>
    </row>
    <row r="1048213" s="1" customFormat="1" spans="5:6">
      <c r="E1048213" s="5"/>
      <c r="F1048213" s="5"/>
    </row>
    <row r="1048214" s="1" customFormat="1" spans="5:6">
      <c r="E1048214" s="5"/>
      <c r="F1048214" s="5"/>
    </row>
    <row r="1048215" s="1" customFormat="1" spans="5:6">
      <c r="E1048215" s="5"/>
      <c r="F1048215" s="5"/>
    </row>
    <row r="1048216" s="1" customFormat="1" spans="5:6">
      <c r="E1048216" s="5"/>
      <c r="F1048216" s="5"/>
    </row>
    <row r="1048217" s="1" customFormat="1" spans="5:6">
      <c r="E1048217" s="5"/>
      <c r="F1048217" s="5"/>
    </row>
    <row r="1048218" s="1" customFormat="1" spans="5:6">
      <c r="E1048218" s="5"/>
      <c r="F1048218" s="5"/>
    </row>
    <row r="1048219" s="1" customFormat="1" spans="5:6">
      <c r="E1048219" s="5"/>
      <c r="F1048219" s="5"/>
    </row>
    <row r="1048220" s="1" customFormat="1" spans="5:6">
      <c r="E1048220" s="5"/>
      <c r="F1048220" s="5"/>
    </row>
    <row r="1048221" s="1" customFormat="1" spans="5:6">
      <c r="E1048221" s="5"/>
      <c r="F1048221" s="5"/>
    </row>
    <row r="1048222" s="1" customFormat="1" spans="5:6">
      <c r="E1048222" s="5"/>
      <c r="F1048222" s="5"/>
    </row>
    <row r="1048223" s="1" customFormat="1" spans="5:6">
      <c r="E1048223" s="5"/>
      <c r="F1048223" s="5"/>
    </row>
    <row r="1048224" s="1" customFormat="1" spans="5:6">
      <c r="E1048224" s="5"/>
      <c r="F1048224" s="5"/>
    </row>
    <row r="1048225" s="1" customFormat="1" spans="5:6">
      <c r="E1048225" s="5"/>
      <c r="F1048225" s="5"/>
    </row>
    <row r="1048226" s="1" customFormat="1" spans="5:6">
      <c r="E1048226" s="5"/>
      <c r="F1048226" s="5"/>
    </row>
    <row r="1048227" s="1" customFormat="1" spans="5:6">
      <c r="E1048227" s="5"/>
      <c r="F1048227" s="5"/>
    </row>
    <row r="1048228" s="1" customFormat="1" spans="5:6">
      <c r="E1048228" s="5"/>
      <c r="F1048228" s="5"/>
    </row>
    <row r="1048229" s="1" customFormat="1" spans="5:6">
      <c r="E1048229" s="5"/>
      <c r="F1048229" s="5"/>
    </row>
    <row r="1048230" s="1" customFormat="1" spans="5:6">
      <c r="E1048230" s="5"/>
      <c r="F1048230" s="5"/>
    </row>
    <row r="1048231" s="1" customFormat="1" spans="5:6">
      <c r="E1048231" s="5"/>
      <c r="F1048231" s="5"/>
    </row>
    <row r="1048232" s="1" customFormat="1" spans="5:6">
      <c r="E1048232" s="5"/>
      <c r="F1048232" s="5"/>
    </row>
    <row r="1048233" s="1" customFormat="1" spans="5:6">
      <c r="E1048233" s="5"/>
      <c r="F1048233" s="5"/>
    </row>
    <row r="1048234" s="1" customFormat="1" spans="5:6">
      <c r="E1048234" s="5"/>
      <c r="F1048234" s="5"/>
    </row>
    <row r="1048235" s="1" customFormat="1" spans="5:6">
      <c r="E1048235" s="5"/>
      <c r="F1048235" s="5"/>
    </row>
    <row r="1048236" s="1" customFormat="1" spans="5:6">
      <c r="E1048236" s="5"/>
      <c r="F1048236" s="5"/>
    </row>
    <row r="1048237" s="1" customFormat="1" spans="5:6">
      <c r="E1048237" s="5"/>
      <c r="F1048237" s="5"/>
    </row>
    <row r="1048238" s="1" customFormat="1" spans="5:6">
      <c r="E1048238" s="5"/>
      <c r="F1048238" s="5"/>
    </row>
    <row r="1048239" s="1" customFormat="1" spans="5:6">
      <c r="E1048239" s="5"/>
      <c r="F1048239" s="5"/>
    </row>
    <row r="1048240" s="1" customFormat="1" spans="5:6">
      <c r="E1048240" s="5"/>
      <c r="F1048240" s="5"/>
    </row>
    <row r="1048241" s="1" customFormat="1" spans="5:6">
      <c r="E1048241" s="5"/>
      <c r="F1048241" s="5"/>
    </row>
    <row r="1048242" s="1" customFormat="1" spans="5:6">
      <c r="E1048242" s="5"/>
      <c r="F1048242" s="5"/>
    </row>
    <row r="1048243" s="1" customFormat="1" spans="5:6">
      <c r="E1048243" s="5"/>
      <c r="F1048243" s="5"/>
    </row>
    <row r="1048244" s="1" customFormat="1" spans="5:6">
      <c r="E1048244" s="5"/>
      <c r="F1048244" s="5"/>
    </row>
    <row r="1048245" s="1" customFormat="1" spans="5:6">
      <c r="E1048245" s="5"/>
      <c r="F1048245" s="5"/>
    </row>
    <row r="1048246" s="1" customFormat="1" spans="5:6">
      <c r="E1048246" s="5"/>
      <c r="F1048246" s="5"/>
    </row>
    <row r="1048247" s="1" customFormat="1" spans="5:6">
      <c r="E1048247" s="5"/>
      <c r="F1048247" s="5"/>
    </row>
    <row r="1048248" s="1" customFormat="1" spans="5:6">
      <c r="E1048248" s="5"/>
      <c r="F1048248" s="5"/>
    </row>
    <row r="1048249" s="1" customFormat="1" spans="5:6">
      <c r="E1048249" s="5"/>
      <c r="F1048249" s="5"/>
    </row>
    <row r="1048250" s="1" customFormat="1" spans="5:6">
      <c r="E1048250" s="5"/>
      <c r="F1048250" s="5"/>
    </row>
    <row r="1048251" s="1" customFormat="1" spans="5:6">
      <c r="E1048251" s="5"/>
      <c r="F1048251" s="5"/>
    </row>
    <row r="1048252" s="1" customFormat="1" spans="5:6">
      <c r="E1048252" s="5"/>
      <c r="F1048252" s="5"/>
    </row>
    <row r="1048253" s="1" customFormat="1" spans="5:6">
      <c r="E1048253" s="5"/>
      <c r="F1048253" s="5"/>
    </row>
    <row r="1048254" s="1" customFormat="1" spans="5:6">
      <c r="E1048254" s="5"/>
      <c r="F1048254" s="5"/>
    </row>
    <row r="1048255" s="1" customFormat="1" spans="5:6">
      <c r="E1048255" s="5"/>
      <c r="F1048255" s="5"/>
    </row>
    <row r="1048256" s="1" customFormat="1" spans="5:6">
      <c r="E1048256" s="5"/>
      <c r="F1048256" s="5"/>
    </row>
    <row r="1048257" s="1" customFormat="1" spans="5:6">
      <c r="E1048257" s="5"/>
      <c r="F1048257" s="5"/>
    </row>
    <row r="1048258" s="1" customFormat="1" spans="5:6">
      <c r="E1048258" s="5"/>
      <c r="F1048258" s="5"/>
    </row>
    <row r="1048259" s="1" customFormat="1" spans="5:6">
      <c r="E1048259" s="5"/>
      <c r="F1048259" s="5"/>
    </row>
    <row r="1048260" s="1" customFormat="1" spans="5:6">
      <c r="E1048260" s="5"/>
      <c r="F1048260" s="5"/>
    </row>
    <row r="1048261" s="1" customFormat="1" spans="5:6">
      <c r="E1048261" s="5"/>
      <c r="F1048261" s="5"/>
    </row>
    <row r="1048262" s="1" customFormat="1" spans="5:6">
      <c r="E1048262" s="5"/>
      <c r="F1048262" s="5"/>
    </row>
    <row r="1048263" s="1" customFormat="1" spans="5:6">
      <c r="E1048263" s="5"/>
      <c r="F1048263" s="5"/>
    </row>
    <row r="1048264" s="1" customFormat="1" spans="5:6">
      <c r="E1048264" s="5"/>
      <c r="F1048264" s="5"/>
    </row>
    <row r="1048265" s="1" customFormat="1" spans="5:9">
      <c r="E1048265" s="5"/>
      <c r="F1048265" s="5"/>
      <c r="G1048265" s="5"/>
      <c r="H1048265" s="5"/>
      <c r="I1048265" s="5"/>
    </row>
    <row r="1048266" s="1" customFormat="1" spans="5:9">
      <c r="E1048266" s="5"/>
      <c r="F1048266" s="5"/>
      <c r="G1048266" s="5"/>
      <c r="H1048266" s="5"/>
      <c r="I1048266" s="5"/>
    </row>
    <row r="1048267" s="1" customFormat="1" spans="5:9">
      <c r="E1048267" s="5"/>
      <c r="F1048267" s="5"/>
      <c r="G1048267" s="5"/>
      <c r="H1048267" s="5"/>
      <c r="I1048267" s="5"/>
    </row>
    <row r="1048268" s="1" customFormat="1" spans="5:9">
      <c r="E1048268" s="5"/>
      <c r="F1048268" s="5"/>
      <c r="G1048268" s="5"/>
      <c r="H1048268" s="5"/>
      <c r="I1048268" s="5"/>
    </row>
    <row r="1048269" s="1" customFormat="1" spans="5:9">
      <c r="E1048269" s="5"/>
      <c r="F1048269" s="5"/>
      <c r="G1048269" s="5"/>
      <c r="H1048269" s="5"/>
      <c r="I1048269" s="5"/>
    </row>
    <row r="1048270" s="1" customFormat="1" spans="5:9">
      <c r="E1048270" s="5"/>
      <c r="F1048270" s="5"/>
      <c r="G1048270" s="5"/>
      <c r="H1048270" s="5"/>
      <c r="I1048270" s="5"/>
    </row>
    <row r="1048271" s="1" customFormat="1" spans="5:9">
      <c r="E1048271" s="5"/>
      <c r="F1048271" s="5"/>
      <c r="G1048271" s="5"/>
      <c r="H1048271" s="5"/>
      <c r="I1048271" s="5"/>
    </row>
    <row r="1048272" s="1" customFormat="1" spans="5:9">
      <c r="E1048272" s="5"/>
      <c r="F1048272" s="5"/>
      <c r="G1048272" s="5"/>
      <c r="H1048272" s="5"/>
      <c r="I1048272" s="5"/>
    </row>
    <row r="1048273" s="1" customFormat="1" spans="5:9">
      <c r="E1048273" s="5"/>
      <c r="F1048273" s="5"/>
      <c r="G1048273" s="5"/>
      <c r="H1048273" s="5"/>
      <c r="I1048273" s="5"/>
    </row>
    <row r="1048274" s="1" customFormat="1" spans="5:9">
      <c r="E1048274" s="5"/>
      <c r="F1048274" s="5"/>
      <c r="G1048274" s="5"/>
      <c r="H1048274" s="5"/>
      <c r="I1048274" s="5"/>
    </row>
    <row r="1048275" s="1" customFormat="1" spans="5:9">
      <c r="E1048275" s="5"/>
      <c r="F1048275" s="5"/>
      <c r="G1048275" s="5"/>
      <c r="H1048275" s="5"/>
      <c r="I1048275" s="5"/>
    </row>
    <row r="1048276" s="1" customFormat="1" spans="5:9">
      <c r="E1048276" s="5"/>
      <c r="F1048276" s="5"/>
      <c r="G1048276" s="5"/>
      <c r="H1048276" s="5"/>
      <c r="I1048276" s="5"/>
    </row>
    <row r="1048277" s="1" customFormat="1" spans="5:9">
      <c r="E1048277" s="5"/>
      <c r="F1048277" s="5"/>
      <c r="G1048277" s="5"/>
      <c r="H1048277" s="5"/>
      <c r="I1048277" s="5"/>
    </row>
    <row r="1048278" s="1" customFormat="1" spans="5:9">
      <c r="E1048278" s="5"/>
      <c r="F1048278" s="5"/>
      <c r="G1048278" s="5"/>
      <c r="H1048278" s="5"/>
      <c r="I1048278" s="5"/>
    </row>
    <row r="1048279" s="1" customFormat="1" spans="5:9">
      <c r="E1048279" s="5"/>
      <c r="F1048279" s="5"/>
      <c r="G1048279" s="5"/>
      <c r="H1048279" s="5"/>
      <c r="I1048279" s="5"/>
    </row>
    <row r="1048280" s="1" customFormat="1" spans="5:9">
      <c r="E1048280" s="5"/>
      <c r="F1048280" s="5"/>
      <c r="G1048280" s="5"/>
      <c r="H1048280" s="5"/>
      <c r="I1048280" s="5"/>
    </row>
    <row r="1048281" s="1" customFormat="1" spans="5:9">
      <c r="E1048281" s="5"/>
      <c r="F1048281" s="5"/>
      <c r="G1048281" s="5"/>
      <c r="H1048281" s="5"/>
      <c r="I1048281" s="5"/>
    </row>
    <row r="1048282" s="1" customFormat="1" spans="5:9">
      <c r="E1048282" s="5"/>
      <c r="F1048282" s="5"/>
      <c r="G1048282" s="5"/>
      <c r="H1048282" s="5"/>
      <c r="I1048282" s="5"/>
    </row>
    <row r="1048283" s="1" customFormat="1" spans="5:9">
      <c r="E1048283" s="5"/>
      <c r="F1048283" s="5"/>
      <c r="G1048283" s="5"/>
      <c r="H1048283" s="5"/>
      <c r="I1048283" s="5"/>
    </row>
    <row r="1048284" s="1" customFormat="1" spans="5:9">
      <c r="E1048284" s="5"/>
      <c r="F1048284" s="5"/>
      <c r="G1048284" s="5"/>
      <c r="H1048284" s="5"/>
      <c r="I1048284" s="5"/>
    </row>
    <row r="1048285" s="1" customFormat="1" spans="5:9">
      <c r="E1048285" s="5"/>
      <c r="F1048285" s="5"/>
      <c r="G1048285" s="5"/>
      <c r="H1048285" s="5"/>
      <c r="I1048285" s="5"/>
    </row>
    <row r="1048286" s="1" customFormat="1" spans="5:9">
      <c r="E1048286" s="5"/>
      <c r="F1048286" s="5"/>
      <c r="G1048286" s="5"/>
      <c r="H1048286" s="5"/>
      <c r="I1048286" s="5"/>
    </row>
    <row r="1048287" s="1" customFormat="1" spans="5:9">
      <c r="E1048287" s="5"/>
      <c r="F1048287" s="5"/>
      <c r="G1048287" s="5"/>
      <c r="H1048287" s="5"/>
      <c r="I1048287" s="5"/>
    </row>
    <row r="1048288" s="1" customFormat="1" spans="5:9">
      <c r="E1048288" s="5"/>
      <c r="F1048288" s="5"/>
      <c r="G1048288" s="5"/>
      <c r="H1048288" s="5"/>
      <c r="I1048288" s="5"/>
    </row>
    <row r="1048289" s="1" customFormat="1" spans="5:9">
      <c r="E1048289" s="5"/>
      <c r="F1048289" s="5"/>
      <c r="G1048289" s="5"/>
      <c r="H1048289" s="5"/>
      <c r="I1048289" s="5"/>
    </row>
    <row r="1048290" s="1" customFormat="1" spans="5:9">
      <c r="E1048290" s="5"/>
      <c r="F1048290" s="5"/>
      <c r="G1048290" s="5"/>
      <c r="H1048290" s="5"/>
      <c r="I1048290" s="5"/>
    </row>
    <row r="1048291" s="1" customFormat="1" spans="5:9">
      <c r="E1048291" s="5"/>
      <c r="F1048291" s="5"/>
      <c r="G1048291" s="5"/>
      <c r="H1048291" s="5"/>
      <c r="I1048291" s="5"/>
    </row>
    <row r="1048292" s="1" customFormat="1" spans="5:9">
      <c r="E1048292" s="5"/>
      <c r="F1048292" s="5"/>
      <c r="G1048292" s="5"/>
      <c r="H1048292" s="5"/>
      <c r="I1048292" s="5"/>
    </row>
    <row r="1048293" s="1" customFormat="1" spans="5:9">
      <c r="E1048293" s="5"/>
      <c r="F1048293" s="5"/>
      <c r="G1048293" s="5"/>
      <c r="H1048293" s="5"/>
      <c r="I1048293" s="5"/>
    </row>
    <row r="1048294" s="1" customFormat="1" spans="5:9">
      <c r="E1048294" s="5"/>
      <c r="F1048294" s="5"/>
      <c r="G1048294" s="5"/>
      <c r="H1048294" s="5"/>
      <c r="I1048294" s="5"/>
    </row>
    <row r="1048295" s="1" customFormat="1" spans="5:9">
      <c r="E1048295" s="5"/>
      <c r="F1048295" s="5"/>
      <c r="G1048295" s="5"/>
      <c r="H1048295" s="5"/>
      <c r="I1048295" s="5"/>
    </row>
    <row r="1048296" s="1" customFormat="1" spans="5:9">
      <c r="E1048296" s="5"/>
      <c r="F1048296" s="5"/>
      <c r="G1048296" s="5"/>
      <c r="H1048296" s="5"/>
      <c r="I1048296" s="5"/>
    </row>
    <row r="1048297" s="1" customFormat="1" spans="5:9">
      <c r="E1048297" s="5"/>
      <c r="F1048297" s="5"/>
      <c r="G1048297" s="5"/>
      <c r="H1048297" s="5"/>
      <c r="I1048297" s="5"/>
    </row>
    <row r="1048298" s="1" customFormat="1" spans="5:9">
      <c r="E1048298" s="5"/>
      <c r="F1048298" s="5"/>
      <c r="G1048298" s="5"/>
      <c r="H1048298" s="5"/>
      <c r="I1048298" s="5"/>
    </row>
    <row r="1048299" s="1" customFormat="1" spans="5:9">
      <c r="E1048299" s="5"/>
      <c r="F1048299" s="5"/>
      <c r="G1048299" s="5"/>
      <c r="H1048299" s="5"/>
      <c r="I1048299" s="5"/>
    </row>
    <row r="1048300" s="1" customFormat="1" spans="5:9">
      <c r="E1048300" s="5"/>
      <c r="F1048300" s="5"/>
      <c r="G1048300" s="5"/>
      <c r="H1048300" s="5"/>
      <c r="I1048300" s="5"/>
    </row>
    <row r="1048301" s="1" customFormat="1" spans="5:9">
      <c r="E1048301" s="5"/>
      <c r="F1048301" s="5"/>
      <c r="G1048301" s="5"/>
      <c r="H1048301" s="5"/>
      <c r="I1048301" s="5"/>
    </row>
    <row r="1048302" s="1" customFormat="1" spans="5:9">
      <c r="E1048302" s="5"/>
      <c r="F1048302" s="5"/>
      <c r="G1048302" s="5"/>
      <c r="H1048302" s="5"/>
      <c r="I1048302" s="5"/>
    </row>
    <row r="1048303" s="1" customFormat="1" spans="5:9">
      <c r="E1048303" s="5"/>
      <c r="F1048303" s="5"/>
      <c r="G1048303" s="5"/>
      <c r="H1048303" s="5"/>
      <c r="I1048303" s="5"/>
    </row>
    <row r="1048304" s="1" customFormat="1" spans="5:9">
      <c r="E1048304" s="5"/>
      <c r="F1048304" s="5"/>
      <c r="G1048304" s="5"/>
      <c r="H1048304" s="5"/>
      <c r="I1048304" s="5"/>
    </row>
    <row r="1048305" s="1" customFormat="1" spans="5:9">
      <c r="E1048305" s="5"/>
      <c r="F1048305" s="5"/>
      <c r="G1048305" s="5"/>
      <c r="H1048305" s="5"/>
      <c r="I1048305" s="5"/>
    </row>
    <row r="1048306" s="1" customFormat="1" spans="5:9">
      <c r="E1048306" s="5"/>
      <c r="F1048306" s="5"/>
      <c r="G1048306" s="5"/>
      <c r="H1048306" s="5"/>
      <c r="I1048306" s="5"/>
    </row>
    <row r="1048307" s="1" customFormat="1" spans="5:9">
      <c r="E1048307" s="5"/>
      <c r="F1048307" s="5"/>
      <c r="G1048307" s="5"/>
      <c r="H1048307" s="5"/>
      <c r="I1048307" s="5"/>
    </row>
    <row r="1048308" s="1" customFormat="1" spans="5:9">
      <c r="E1048308" s="5"/>
      <c r="F1048308" s="5"/>
      <c r="G1048308" s="5"/>
      <c r="H1048308" s="5"/>
      <c r="I1048308" s="5"/>
    </row>
    <row r="1048309" s="1" customFormat="1" spans="5:9">
      <c r="E1048309" s="5"/>
      <c r="F1048309" s="5"/>
      <c r="G1048309" s="5"/>
      <c r="H1048309" s="5"/>
      <c r="I1048309" s="5"/>
    </row>
    <row r="1048310" s="1" customFormat="1" spans="5:9">
      <c r="E1048310" s="5"/>
      <c r="F1048310" s="5"/>
      <c r="G1048310" s="5"/>
      <c r="H1048310" s="5"/>
      <c r="I1048310" s="5"/>
    </row>
    <row r="1048311" s="1" customFormat="1" spans="5:9">
      <c r="E1048311" s="5"/>
      <c r="F1048311" s="5"/>
      <c r="G1048311" s="5"/>
      <c r="H1048311" s="5"/>
      <c r="I1048311" s="5"/>
    </row>
    <row r="1048312" s="1" customFormat="1" spans="5:9">
      <c r="E1048312" s="5"/>
      <c r="F1048312" s="5"/>
      <c r="G1048312" s="5"/>
      <c r="H1048312" s="5"/>
      <c r="I1048312" s="5"/>
    </row>
    <row r="1048313" s="1" customFormat="1" spans="5:9">
      <c r="E1048313" s="5"/>
      <c r="F1048313" s="5"/>
      <c r="G1048313" s="5"/>
      <c r="H1048313" s="5"/>
      <c r="I1048313" s="5"/>
    </row>
    <row r="1048314" s="1" customFormat="1" spans="5:9">
      <c r="E1048314" s="5"/>
      <c r="F1048314" s="5"/>
      <c r="G1048314" s="5"/>
      <c r="H1048314" s="5"/>
      <c r="I1048314" s="5"/>
    </row>
    <row r="1048315" s="1" customFormat="1" spans="5:9">
      <c r="E1048315" s="5"/>
      <c r="F1048315" s="5"/>
      <c r="G1048315" s="5"/>
      <c r="H1048315" s="5"/>
      <c r="I1048315" s="5"/>
    </row>
    <row r="1048316" s="4" customFormat="1" ht="13.5" spans="6:6">
      <c r="F1048316" s="54"/>
    </row>
    <row r="1048317" s="4" customFormat="1" ht="13.5" spans="6:6">
      <c r="F1048317" s="54"/>
    </row>
    <row r="1048318" s="4" customFormat="1" ht="13.5" spans="6:6">
      <c r="F1048318" s="54"/>
    </row>
    <row r="1048319" s="4" customFormat="1" ht="13.5" spans="6:6">
      <c r="F1048319" s="54"/>
    </row>
    <row r="1048320" s="4" customFormat="1" ht="13.5" spans="6:6">
      <c r="F1048320" s="54"/>
    </row>
    <row r="1048321" s="4" customFormat="1" ht="13.5" spans="6:6">
      <c r="F1048321" s="54"/>
    </row>
    <row r="1048322" s="4" customFormat="1" ht="13.5" spans="6:6">
      <c r="F1048322" s="54"/>
    </row>
    <row r="1048323" s="4" customFormat="1" ht="13.5" spans="6:6">
      <c r="F1048323" s="54"/>
    </row>
    <row r="1048324" s="4" customFormat="1" ht="13.5" spans="6:6">
      <c r="F1048324" s="54"/>
    </row>
    <row r="1048325" s="4" customFormat="1" ht="13.5" spans="6:6">
      <c r="F1048325" s="54"/>
    </row>
    <row r="1048326" s="4" customFormat="1" ht="13.5" spans="6:6">
      <c r="F1048326" s="54"/>
    </row>
    <row r="1048327" s="4" customFormat="1" ht="13.5" spans="6:6">
      <c r="F1048327" s="54"/>
    </row>
    <row r="1048328" s="4" customFormat="1" ht="13.5" spans="6:6">
      <c r="F1048328" s="54"/>
    </row>
    <row r="1048329" s="4" customFormat="1" ht="13.5" spans="6:6">
      <c r="F1048329" s="54"/>
    </row>
    <row r="1048330" s="4" customFormat="1" ht="13.5" spans="6:6">
      <c r="F1048330" s="54"/>
    </row>
    <row r="1048331" s="4" customFormat="1" ht="13.5" spans="6:6">
      <c r="F1048331" s="54"/>
    </row>
    <row r="1048332" s="4" customFormat="1" ht="13.5" spans="6:6">
      <c r="F1048332" s="54"/>
    </row>
    <row r="1048333" s="4" customFormat="1" ht="13.5" spans="6:6">
      <c r="F1048333" s="54"/>
    </row>
    <row r="1048334" s="4" customFormat="1" ht="13.5" spans="6:6">
      <c r="F1048334" s="54"/>
    </row>
    <row r="1048335" s="4" customFormat="1" ht="13.5" spans="6:6">
      <c r="F1048335" s="54"/>
    </row>
    <row r="1048336" s="4" customFormat="1" ht="13.5" spans="6:6">
      <c r="F1048336" s="54"/>
    </row>
    <row r="1048337" s="4" customFormat="1" ht="13.5" spans="6:6">
      <c r="F1048337" s="54"/>
    </row>
    <row r="1048338" s="4" customFormat="1" ht="13.5" spans="6:6">
      <c r="F1048338" s="54"/>
    </row>
    <row r="1048339" s="4" customFormat="1" ht="13.5" spans="6:6">
      <c r="F1048339" s="54"/>
    </row>
    <row r="1048340" s="4" customFormat="1" ht="13.5" spans="6:6">
      <c r="F1048340" s="54"/>
    </row>
    <row r="1048341" s="4" customFormat="1" ht="13.5" spans="6:6">
      <c r="F1048341" s="54"/>
    </row>
    <row r="1048342" s="4" customFormat="1" ht="13.5" spans="6:6">
      <c r="F1048342" s="54"/>
    </row>
    <row r="1048343" s="4" customFormat="1" ht="13.5" spans="6:6">
      <c r="F1048343" s="54"/>
    </row>
    <row r="1048344" s="4" customFormat="1" ht="13.5" spans="6:6">
      <c r="F1048344" s="54"/>
    </row>
    <row r="1048345" s="4" customFormat="1" ht="13.5" spans="6:6">
      <c r="F1048345" s="54"/>
    </row>
    <row r="1048346" s="4" customFormat="1" ht="13.5" spans="6:6">
      <c r="F1048346" s="54"/>
    </row>
    <row r="1048347" s="4" customFormat="1" ht="13.5" spans="6:6">
      <c r="F1048347" s="54"/>
    </row>
    <row r="1048348" s="4" customFormat="1" ht="13.5" spans="6:6">
      <c r="F1048348" s="54"/>
    </row>
    <row r="1048349" s="4" customFormat="1" ht="13.5" spans="6:6">
      <c r="F1048349" s="54"/>
    </row>
    <row r="1048350" s="4" customFormat="1" ht="13.5" spans="6:6">
      <c r="F1048350" s="54"/>
    </row>
    <row r="1048351" s="4" customFormat="1" ht="13.5" spans="6:6">
      <c r="F1048351" s="54"/>
    </row>
    <row r="1048352" s="4" customFormat="1" ht="13.5" spans="6:6">
      <c r="F1048352" s="54"/>
    </row>
    <row r="1048353" s="4" customFormat="1" ht="13.5" spans="6:6">
      <c r="F1048353" s="54"/>
    </row>
    <row r="1048354" s="4" customFormat="1" ht="13.5" spans="6:6">
      <c r="F1048354" s="54"/>
    </row>
    <row r="1048355" s="4" customFormat="1" ht="13.5" spans="6:6">
      <c r="F1048355" s="54"/>
    </row>
    <row r="1048356" s="4" customFormat="1" ht="13.5" spans="6:6">
      <c r="F1048356" s="54"/>
    </row>
    <row r="1048357" s="4" customFormat="1" ht="13.5" spans="6:6">
      <c r="F1048357" s="54"/>
    </row>
    <row r="1048358" s="4" customFormat="1" ht="13.5" spans="6:6">
      <c r="F1048358" s="54"/>
    </row>
    <row r="1048359" s="4" customFormat="1" ht="13.5" spans="6:6">
      <c r="F1048359" s="54"/>
    </row>
    <row r="1048360" s="4" customFormat="1" ht="13.5" spans="6:6">
      <c r="F1048360" s="54"/>
    </row>
    <row r="1048361" s="4" customFormat="1" ht="13.5" spans="6:6">
      <c r="F1048361" s="54"/>
    </row>
    <row r="1048362" s="4" customFormat="1" ht="13.5" spans="6:6">
      <c r="F1048362" s="54"/>
    </row>
    <row r="1048363" s="4" customFormat="1" ht="13.5" spans="6:6">
      <c r="F1048363" s="54"/>
    </row>
    <row r="1048364" s="4" customFormat="1" ht="13.5" spans="6:6">
      <c r="F1048364" s="54"/>
    </row>
    <row r="1048365" s="4" customFormat="1" ht="13.5" spans="6:6">
      <c r="F1048365" s="54"/>
    </row>
    <row r="1048366" s="4" customFormat="1" ht="13.5" spans="6:6">
      <c r="F1048366" s="54"/>
    </row>
    <row r="1048367" s="4" customFormat="1" ht="13.5" spans="6:6">
      <c r="F1048367" s="54"/>
    </row>
    <row r="1048368" s="4" customFormat="1" ht="13.5" spans="6:6">
      <c r="F1048368" s="54"/>
    </row>
    <row r="1048369" s="4" customFormat="1" ht="13.5" spans="6:6">
      <c r="F1048369" s="54"/>
    </row>
    <row r="1048370" s="4" customFormat="1" ht="13.5" spans="6:6">
      <c r="F1048370" s="54"/>
    </row>
    <row r="1048371" s="4" customFormat="1" ht="13.5" spans="6:6">
      <c r="F1048371" s="54"/>
    </row>
    <row r="1048372" s="4" customFormat="1" ht="13.5" spans="6:6">
      <c r="F1048372" s="54"/>
    </row>
    <row r="1048373" s="4" customFormat="1" ht="13.5" spans="6:6">
      <c r="F1048373" s="54"/>
    </row>
    <row r="1048374" s="4" customFormat="1" ht="13.5" spans="6:6">
      <c r="F1048374" s="54"/>
    </row>
    <row r="1048375" s="4" customFormat="1" ht="13.5" spans="6:6">
      <c r="F1048375" s="54"/>
    </row>
    <row r="1048376" s="4" customFormat="1" ht="13.5" spans="6:6">
      <c r="F1048376" s="54"/>
    </row>
    <row r="1048377" s="4" customFormat="1" ht="13.5" spans="6:6">
      <c r="F1048377" s="54"/>
    </row>
    <row r="1048378" s="4" customFormat="1" ht="13.5" spans="6:6">
      <c r="F1048378" s="54"/>
    </row>
    <row r="1048379" s="4" customFormat="1" ht="13.5" spans="6:6">
      <c r="F1048379" s="54"/>
    </row>
    <row r="1048380" s="4" customFormat="1" ht="13.5" spans="6:6">
      <c r="F1048380" s="54"/>
    </row>
    <row r="1048381" s="4" customFormat="1" ht="13.5" spans="6:6">
      <c r="F1048381" s="54"/>
    </row>
    <row r="1048382" s="4" customFormat="1" ht="13.5" spans="6:6">
      <c r="F1048382" s="54"/>
    </row>
    <row r="1048383" s="4" customFormat="1" ht="13.5" spans="6:6">
      <c r="F1048383" s="54"/>
    </row>
    <row r="1048384" s="4" customFormat="1" ht="13.5" spans="6:6">
      <c r="F1048384" s="54"/>
    </row>
    <row r="1048385" s="4" customFormat="1" ht="13.5" spans="6:6">
      <c r="F1048385" s="54"/>
    </row>
    <row r="1048386" s="4" customFormat="1" ht="13.5" spans="6:6">
      <c r="F1048386" s="54"/>
    </row>
    <row r="1048387" s="4" customFormat="1" ht="13.5" spans="6:6">
      <c r="F1048387" s="54"/>
    </row>
    <row r="1048388" s="4" customFormat="1" ht="13.5" spans="6:6">
      <c r="F1048388" s="54"/>
    </row>
    <row r="1048389" s="4" customFormat="1" ht="13.5" spans="6:6">
      <c r="F1048389" s="54"/>
    </row>
    <row r="1048390" s="4" customFormat="1" ht="13.5" spans="6:6">
      <c r="F1048390" s="54"/>
    </row>
    <row r="1048391" s="4" customFormat="1" ht="13.5" spans="6:6">
      <c r="F1048391" s="54"/>
    </row>
    <row r="1048392" s="4" customFormat="1" ht="13.5" spans="6:6">
      <c r="F1048392" s="54"/>
    </row>
    <row r="1048393" s="4" customFormat="1" ht="13.5" spans="6:6">
      <c r="F1048393" s="54"/>
    </row>
    <row r="1048394" s="4" customFormat="1" ht="13.5" spans="6:6">
      <c r="F1048394" s="54"/>
    </row>
    <row r="1048395" s="4" customFormat="1" ht="13.5" spans="6:6">
      <c r="F1048395" s="54"/>
    </row>
    <row r="1048396" s="4" customFormat="1" ht="13.5" spans="6:6">
      <c r="F1048396" s="54"/>
    </row>
    <row r="1048397" s="4" customFormat="1" ht="13.5" spans="6:6">
      <c r="F1048397" s="54"/>
    </row>
    <row r="1048398" s="4" customFormat="1" ht="13.5" spans="6:6">
      <c r="F1048398" s="54"/>
    </row>
    <row r="1048399" s="4" customFormat="1" ht="13.5" spans="6:6">
      <c r="F1048399" s="54"/>
    </row>
    <row r="1048400" s="4" customFormat="1" ht="13.5" spans="6:6">
      <c r="F1048400" s="54"/>
    </row>
    <row r="1048401" s="4" customFormat="1" ht="13.5" spans="6:6">
      <c r="F1048401" s="54"/>
    </row>
    <row r="1048402" s="4" customFormat="1" ht="13.5" spans="6:6">
      <c r="F1048402" s="54"/>
    </row>
    <row r="1048403" s="4" customFormat="1" ht="13.5" spans="6:6">
      <c r="F1048403" s="54"/>
    </row>
    <row r="1048404" s="4" customFormat="1" ht="13.5" spans="6:6">
      <c r="F1048404" s="54"/>
    </row>
    <row r="1048405" s="4" customFormat="1" ht="13.5" spans="6:6">
      <c r="F1048405" s="54"/>
    </row>
    <row r="1048406" s="4" customFormat="1" ht="13.5" spans="6:6">
      <c r="F1048406" s="54"/>
    </row>
    <row r="1048407" s="4" customFormat="1" ht="13.5" spans="6:6">
      <c r="F1048407" s="54"/>
    </row>
    <row r="1048408" s="4" customFormat="1" ht="13.5" spans="6:6">
      <c r="F1048408" s="54"/>
    </row>
    <row r="1048409" s="4" customFormat="1" ht="13.5" spans="6:6">
      <c r="F1048409" s="54"/>
    </row>
    <row r="1048410" s="4" customFormat="1" ht="13.5" spans="6:6">
      <c r="F1048410" s="54"/>
    </row>
    <row r="1048411" s="4" customFormat="1" ht="13.5" spans="6:6">
      <c r="F1048411" s="54"/>
    </row>
    <row r="1048412" s="4" customFormat="1" ht="13.5" spans="6:6">
      <c r="F1048412" s="54"/>
    </row>
    <row r="1048413" s="4" customFormat="1" ht="13.5" spans="6:6">
      <c r="F1048413" s="54"/>
    </row>
    <row r="1048414" s="4" customFormat="1" ht="13.5" spans="6:6">
      <c r="F1048414" s="54"/>
    </row>
    <row r="1048415" s="4" customFormat="1" ht="13.5" spans="6:6">
      <c r="F1048415" s="54"/>
    </row>
    <row r="1048416" s="4" customFormat="1" ht="13.5" spans="6:6">
      <c r="F1048416" s="54"/>
    </row>
    <row r="1048417" s="4" customFormat="1" ht="13.5" spans="6:6">
      <c r="F1048417" s="54"/>
    </row>
    <row r="1048418" s="4" customFormat="1" ht="13.5" spans="6:6">
      <c r="F1048418" s="54"/>
    </row>
    <row r="1048419" s="4" customFormat="1" ht="13.5" spans="6:6">
      <c r="F1048419" s="54"/>
    </row>
    <row r="1048420" s="4" customFormat="1" ht="13.5" spans="6:6">
      <c r="F1048420" s="54"/>
    </row>
    <row r="1048421" s="4" customFormat="1" ht="13.5" spans="6:6">
      <c r="F1048421" s="54"/>
    </row>
    <row r="1048422" s="4" customFormat="1" ht="13.5" spans="6:6">
      <c r="F1048422" s="54"/>
    </row>
    <row r="1048423" s="4" customFormat="1" ht="13.5" spans="6:6">
      <c r="F1048423" s="54"/>
    </row>
    <row r="1048424" s="4" customFormat="1" ht="13.5" spans="6:6">
      <c r="F1048424" s="54"/>
    </row>
    <row r="1048425" s="4" customFormat="1" ht="13.5" spans="6:6">
      <c r="F1048425" s="54"/>
    </row>
    <row r="1048426" s="4" customFormat="1" ht="13.5" spans="6:6">
      <c r="F1048426" s="54"/>
    </row>
    <row r="1048427" s="4" customFormat="1" ht="13.5" spans="6:6">
      <c r="F1048427" s="54"/>
    </row>
    <row r="1048428" s="4" customFormat="1" ht="13.5" spans="6:6">
      <c r="F1048428" s="54"/>
    </row>
    <row r="1048429" s="4" customFormat="1" ht="13.5" spans="6:6">
      <c r="F1048429" s="54"/>
    </row>
    <row r="1048430" s="4" customFormat="1" ht="13.5" spans="6:6">
      <c r="F1048430" s="54"/>
    </row>
    <row r="1048431" s="4" customFormat="1" ht="13.5" spans="6:6">
      <c r="F1048431" s="54"/>
    </row>
    <row r="1048432" s="4" customFormat="1" ht="13.5" spans="6:6">
      <c r="F1048432" s="54"/>
    </row>
    <row r="1048433" s="4" customFormat="1" ht="13.5" spans="6:6">
      <c r="F1048433" s="54"/>
    </row>
    <row r="1048434" s="4" customFormat="1" ht="13.5" spans="6:6">
      <c r="F1048434" s="54"/>
    </row>
    <row r="1048435" s="4" customFormat="1" ht="13.5" spans="6:6">
      <c r="F1048435" s="54"/>
    </row>
    <row r="1048436" s="4" customFormat="1" ht="13.5" spans="6:6">
      <c r="F1048436" s="54"/>
    </row>
    <row r="1048437" s="4" customFormat="1" ht="13.5" spans="6:6">
      <c r="F1048437" s="54"/>
    </row>
    <row r="1048438" s="4" customFormat="1" ht="13.5" spans="6:6">
      <c r="F1048438" s="54"/>
    </row>
    <row r="1048439" s="4" customFormat="1" ht="13.5" spans="6:6">
      <c r="F1048439" s="54"/>
    </row>
    <row r="1048440" s="4" customFormat="1" ht="13.5" spans="6:6">
      <c r="F1048440" s="54"/>
    </row>
    <row r="1048441" s="4" customFormat="1" ht="13.5" spans="6:6">
      <c r="F1048441" s="54"/>
    </row>
    <row r="1048442" s="4" customFormat="1" ht="13.5" spans="6:6">
      <c r="F1048442" s="54"/>
    </row>
    <row r="1048443" s="4" customFormat="1" ht="13.5" spans="6:6">
      <c r="F1048443" s="54"/>
    </row>
    <row r="1048444" s="4" customFormat="1" ht="13.5" spans="6:6">
      <c r="F1048444" s="54"/>
    </row>
    <row r="1048445" s="4" customFormat="1" ht="13.5" spans="6:6">
      <c r="F1048445" s="54"/>
    </row>
    <row r="1048446" s="4" customFormat="1" ht="13.5" spans="6:6">
      <c r="F1048446" s="54"/>
    </row>
    <row r="1048447" s="4" customFormat="1" ht="13.5" spans="6:6">
      <c r="F1048447" s="54"/>
    </row>
    <row r="1048448" s="4" customFormat="1" ht="13.5" spans="6:6">
      <c r="F1048448" s="54"/>
    </row>
    <row r="1048449" s="4" customFormat="1" ht="13.5" spans="6:6">
      <c r="F1048449" s="54"/>
    </row>
    <row r="1048450" s="4" customFormat="1" ht="13.5" spans="6:6">
      <c r="F1048450" s="54"/>
    </row>
    <row r="1048451" s="4" customFormat="1" ht="13.5" spans="6:6">
      <c r="F1048451" s="54"/>
    </row>
    <row r="1048452" s="4" customFormat="1" ht="13.5" spans="6:6">
      <c r="F1048452" s="54"/>
    </row>
    <row r="1048453" s="4" customFormat="1" ht="13.5" spans="6:6">
      <c r="F1048453" s="54"/>
    </row>
    <row r="1048454" s="4" customFormat="1" ht="13.5" spans="6:6">
      <c r="F1048454" s="54"/>
    </row>
    <row r="1048455" s="4" customFormat="1" ht="13.5" spans="6:6">
      <c r="F1048455" s="54"/>
    </row>
    <row r="1048456" s="4" customFormat="1" ht="13.5" spans="6:6">
      <c r="F1048456" s="54"/>
    </row>
    <row r="1048457" s="4" customFormat="1" ht="13.5" spans="6:6">
      <c r="F1048457" s="54"/>
    </row>
    <row r="1048458" s="4" customFormat="1" ht="13.5" spans="6:6">
      <c r="F1048458" s="54"/>
    </row>
    <row r="1048459" s="4" customFormat="1" ht="13.5" spans="6:6">
      <c r="F1048459" s="54"/>
    </row>
    <row r="1048460" s="4" customFormat="1" ht="13.5" spans="6:6">
      <c r="F1048460" s="54"/>
    </row>
    <row r="1048461" s="4" customFormat="1" ht="13.5" spans="6:6">
      <c r="F1048461" s="54"/>
    </row>
    <row r="1048462" s="4" customFormat="1" ht="13.5" spans="6:6">
      <c r="F1048462" s="54"/>
    </row>
    <row r="1048463" s="4" customFormat="1" ht="13.5" spans="6:6">
      <c r="F1048463" s="54"/>
    </row>
    <row r="1048464" s="4" customFormat="1" ht="13.5" spans="6:6">
      <c r="F1048464" s="54"/>
    </row>
    <row r="1048465" s="4" customFormat="1" ht="13.5" spans="6:6">
      <c r="F1048465" s="54"/>
    </row>
    <row r="1048466" s="4" customFormat="1" ht="13.5" spans="6:6">
      <c r="F1048466" s="54"/>
    </row>
    <row r="1048467" s="4" customFormat="1" ht="13.5" spans="6:6">
      <c r="F1048467" s="54"/>
    </row>
    <row r="1048468" s="4" customFormat="1" ht="13.5" spans="6:6">
      <c r="F1048468" s="54"/>
    </row>
    <row r="1048469" s="4" customFormat="1" ht="13.5" spans="6:6">
      <c r="F1048469" s="54"/>
    </row>
    <row r="1048470" s="4" customFormat="1" ht="13.5" spans="6:6">
      <c r="F1048470" s="54"/>
    </row>
    <row r="1048471" s="4" customFormat="1" ht="13.5" spans="6:6">
      <c r="F1048471" s="54"/>
    </row>
    <row r="1048472" s="4" customFormat="1" ht="13.5" spans="6:6">
      <c r="F1048472" s="54"/>
    </row>
    <row r="1048473" s="4" customFormat="1" ht="13.5" spans="6:6">
      <c r="F1048473" s="54"/>
    </row>
    <row r="1048474" s="4" customFormat="1" ht="13.5" spans="6:6">
      <c r="F1048474" s="54"/>
    </row>
    <row r="1048475" s="4" customFormat="1" ht="13.5" spans="6:6">
      <c r="F1048475" s="54"/>
    </row>
    <row r="1048476" s="4" customFormat="1" ht="13.5" spans="6:6">
      <c r="F1048476" s="54"/>
    </row>
    <row r="1048477" s="4" customFormat="1" ht="13.5" spans="6:6">
      <c r="F1048477" s="54"/>
    </row>
    <row r="1048478" s="4" customFormat="1" ht="13.5" spans="6:6">
      <c r="F1048478" s="54"/>
    </row>
    <row r="1048479" s="4" customFormat="1" ht="13.5" spans="6:6">
      <c r="F1048479" s="54"/>
    </row>
    <row r="1048480" s="4" customFormat="1" ht="13.5" spans="6:6">
      <c r="F1048480" s="54"/>
    </row>
    <row r="1048481" s="4" customFormat="1" ht="13.5" spans="6:6">
      <c r="F1048481" s="54"/>
    </row>
    <row r="1048482" s="4" customFormat="1" ht="13.5" spans="6:6">
      <c r="F1048482" s="54"/>
    </row>
    <row r="1048483" s="4" customFormat="1" ht="13.5" spans="6:6">
      <c r="F1048483" s="54"/>
    </row>
    <row r="1048484" s="4" customFormat="1" ht="13.5" spans="6:6">
      <c r="F1048484" s="54"/>
    </row>
    <row r="1048485" s="4" customFormat="1" ht="13.5" spans="6:6">
      <c r="F1048485" s="54"/>
    </row>
    <row r="1048486" s="4" customFormat="1" ht="13.5" spans="6:6">
      <c r="F1048486" s="54"/>
    </row>
    <row r="1048487" s="4" customFormat="1" ht="13.5" spans="6:6">
      <c r="F1048487" s="54"/>
    </row>
    <row r="1048488" s="4" customFormat="1" ht="13.5" spans="6:6">
      <c r="F1048488" s="54"/>
    </row>
    <row r="1048489" s="4" customFormat="1" ht="13.5" spans="6:6">
      <c r="F1048489" s="54"/>
    </row>
    <row r="1048490" s="4" customFormat="1" ht="13.5" spans="6:6">
      <c r="F1048490" s="54"/>
    </row>
    <row r="1048491" s="4" customFormat="1" ht="13.5" spans="6:6">
      <c r="F1048491" s="54"/>
    </row>
    <row r="1048492" s="4" customFormat="1" ht="13.5" spans="6:6">
      <c r="F1048492" s="54"/>
    </row>
    <row r="1048493" s="4" customFormat="1" ht="13.5" spans="6:6">
      <c r="F1048493" s="54"/>
    </row>
    <row r="1048494" s="4" customFormat="1" ht="13.5" spans="6:6">
      <c r="F1048494" s="54"/>
    </row>
    <row r="1048495" s="4" customFormat="1" ht="13.5" spans="6:6">
      <c r="F1048495" s="54"/>
    </row>
    <row r="1048496" s="4" customFormat="1" ht="13.5" spans="6:6">
      <c r="F1048496" s="54"/>
    </row>
    <row r="1048497" s="4" customFormat="1" ht="13.5" spans="6:6">
      <c r="F1048497" s="54"/>
    </row>
    <row r="1048498" s="4" customFormat="1" ht="13.5" spans="6:6">
      <c r="F1048498" s="54"/>
    </row>
    <row r="1048499" s="4" customFormat="1" ht="13.5" spans="6:6">
      <c r="F1048499" s="54"/>
    </row>
    <row r="1048500" s="4" customFormat="1" ht="13.5" spans="6:6">
      <c r="F1048500" s="54"/>
    </row>
    <row r="1048501" s="4" customFormat="1" ht="13.5" spans="6:6">
      <c r="F1048501" s="54"/>
    </row>
    <row r="1048502" s="4" customFormat="1" ht="13.5" spans="6:6">
      <c r="F1048502" s="54"/>
    </row>
    <row r="1048503" s="4" customFormat="1" ht="13.5" spans="6:6">
      <c r="F1048503" s="54"/>
    </row>
    <row r="1048504" s="4" customFormat="1" ht="13.5" spans="6:6">
      <c r="F1048504" s="54"/>
    </row>
    <row r="1048505" s="4" customFormat="1" ht="13.5" spans="6:6">
      <c r="F1048505" s="54"/>
    </row>
    <row r="1048506" s="4" customFormat="1" ht="13.5" spans="6:6">
      <c r="F1048506" s="54"/>
    </row>
    <row r="1048507" s="4" customFormat="1" ht="13.5" spans="6:6">
      <c r="F1048507" s="54"/>
    </row>
    <row r="1048508" s="4" customFormat="1" ht="13.5" spans="6:6">
      <c r="F1048508" s="54"/>
    </row>
    <row r="1048509" s="4" customFormat="1" ht="13.5" spans="6:6">
      <c r="F1048509" s="54"/>
    </row>
    <row r="1048510" s="4" customFormat="1" ht="13.5" spans="6:6">
      <c r="F1048510" s="54"/>
    </row>
    <row r="1048511" s="4" customFormat="1" ht="13.5" spans="6:6">
      <c r="F1048511" s="54"/>
    </row>
    <row r="1048512" s="4" customFormat="1" ht="13.5" spans="6:6">
      <c r="F1048512" s="54"/>
    </row>
    <row r="1048513" s="4" customFormat="1" ht="13.5" spans="6:6">
      <c r="F1048513" s="54"/>
    </row>
    <row r="1048514" s="4" customFormat="1" ht="13.5" spans="6:6">
      <c r="F1048514" s="54"/>
    </row>
    <row r="1048515" s="4" customFormat="1" ht="13.5" spans="6:6">
      <c r="F1048515" s="54"/>
    </row>
    <row r="1048516" s="4" customFormat="1" ht="13.5" spans="6:6">
      <c r="F1048516" s="54"/>
    </row>
    <row r="1048517" s="4" customFormat="1" ht="13.5" spans="6:6">
      <c r="F1048517" s="54"/>
    </row>
    <row r="1048518" s="4" customFormat="1" ht="13.5" spans="6:6">
      <c r="F1048518" s="54"/>
    </row>
    <row r="1048519" s="4" customFormat="1" ht="13.5" spans="6:6">
      <c r="F1048519" s="54"/>
    </row>
    <row r="1048520" s="4" customFormat="1" ht="13.5" spans="6:6">
      <c r="F1048520" s="54"/>
    </row>
    <row r="1048521" s="4" customFormat="1" ht="13.5" spans="6:6">
      <c r="F1048521" s="54"/>
    </row>
    <row r="1048522" s="4" customFormat="1" ht="13.5" spans="6:6">
      <c r="F1048522" s="54"/>
    </row>
    <row r="1048523" s="4" customFormat="1" ht="13.5" spans="6:6">
      <c r="F1048523" s="54"/>
    </row>
    <row r="1048524" s="4" customFormat="1" ht="13.5" spans="6:6">
      <c r="F1048524" s="54"/>
    </row>
    <row r="1048525" s="4" customFormat="1" ht="13.5" spans="6:6">
      <c r="F1048525" s="54"/>
    </row>
    <row r="1048526" s="4" customFormat="1" ht="13.5" spans="6:6">
      <c r="F1048526" s="54"/>
    </row>
    <row r="1048527" s="4" customFormat="1" ht="13.5" spans="6:6">
      <c r="F1048527" s="54"/>
    </row>
    <row r="1048528" s="4" customFormat="1" ht="13.5" spans="6:6">
      <c r="F1048528" s="54"/>
    </row>
    <row r="1048529" s="4" customFormat="1" ht="13.5" spans="6:6">
      <c r="F1048529" s="54"/>
    </row>
    <row r="1048530" s="4" customFormat="1" ht="13.5" spans="6:6">
      <c r="F1048530" s="54"/>
    </row>
    <row r="1048531" s="4" customFormat="1" ht="13.5" spans="6:6">
      <c r="F1048531" s="54"/>
    </row>
    <row r="1048532" s="4" customFormat="1" ht="13.5" spans="6:6">
      <c r="F1048532" s="54"/>
    </row>
    <row r="1048533" s="4" customFormat="1" ht="13.5" spans="6:6">
      <c r="F1048533" s="54"/>
    </row>
    <row r="1048534" s="4" customFormat="1" ht="13.5" spans="6:6">
      <c r="F1048534" s="54"/>
    </row>
    <row r="1048535" s="4" customFormat="1" ht="13.5" spans="6:6">
      <c r="F1048535" s="54"/>
    </row>
    <row r="1048536" s="4" customFormat="1" ht="13.5" spans="6:6">
      <c r="F1048536" s="54"/>
    </row>
    <row r="1048537" s="4" customFormat="1" ht="13.5" spans="6:6">
      <c r="F1048537" s="54"/>
    </row>
    <row r="1048538" s="4" customFormat="1" ht="13.5" spans="6:6">
      <c r="F1048538" s="54"/>
    </row>
    <row r="1048539" s="4" customFormat="1" ht="13.5" spans="6:6">
      <c r="F1048539" s="54"/>
    </row>
    <row r="1048540" s="4" customFormat="1" ht="13.5" spans="6:6">
      <c r="F1048540" s="54"/>
    </row>
    <row r="1048541" s="4" customFormat="1" ht="13.5" spans="6:6">
      <c r="F1048541" s="54"/>
    </row>
    <row r="1048542" s="4" customFormat="1" ht="13.5" spans="6:6">
      <c r="F1048542" s="54"/>
    </row>
    <row r="1048543" s="4" customFormat="1" ht="13.5" spans="6:6">
      <c r="F1048543" s="54"/>
    </row>
    <row r="1048544" s="4" customFormat="1" ht="13.5" spans="6:6">
      <c r="F1048544" s="54"/>
    </row>
    <row r="1048545" s="4" customFormat="1" ht="13.5" spans="6:6">
      <c r="F1048545" s="54"/>
    </row>
    <row r="1048546" s="1" customFormat="1" spans="5:9">
      <c r="E1048546" s="5"/>
      <c r="F1048546" s="5"/>
      <c r="G1048546" s="5"/>
      <c r="H1048546" s="5"/>
      <c r="I1048546" s="5"/>
    </row>
    <row r="1048547" s="1" customFormat="1" spans="5:9">
      <c r="E1048547" s="5"/>
      <c r="F1048547" s="5"/>
      <c r="G1048547" s="5"/>
      <c r="H1048547" s="5"/>
      <c r="I1048547" s="5"/>
    </row>
    <row r="1048548" s="1" customFormat="1" spans="5:9">
      <c r="E1048548" s="5"/>
      <c r="F1048548" s="5"/>
      <c r="G1048548" s="5"/>
      <c r="H1048548" s="5"/>
      <c r="I1048548" s="5"/>
    </row>
    <row r="1048549" s="1" customFormat="1" spans="5:9">
      <c r="E1048549" s="5"/>
      <c r="F1048549" s="5"/>
      <c r="G1048549" s="5"/>
      <c r="H1048549" s="5"/>
      <c r="I1048549" s="5"/>
    </row>
    <row r="1048550" s="1" customFormat="1" spans="5:9">
      <c r="E1048550" s="5"/>
      <c r="F1048550" s="5"/>
      <c r="G1048550" s="5"/>
      <c r="H1048550" s="5"/>
      <c r="I1048550" s="5"/>
    </row>
    <row r="1048551" s="1" customFormat="1" spans="5:9">
      <c r="E1048551" s="5"/>
      <c r="F1048551" s="5"/>
      <c r="G1048551" s="5"/>
      <c r="H1048551" s="5"/>
      <c r="I1048551" s="5"/>
    </row>
    <row r="1048552" s="1" customFormat="1" spans="5:9">
      <c r="E1048552" s="5"/>
      <c r="F1048552" s="5"/>
      <c r="G1048552" s="5"/>
      <c r="H1048552" s="5"/>
      <c r="I1048552" s="5"/>
    </row>
    <row r="1048553" s="1" customFormat="1" spans="5:9">
      <c r="E1048553" s="5"/>
      <c r="F1048553" s="5"/>
      <c r="G1048553" s="5"/>
      <c r="H1048553" s="5"/>
      <c r="I1048553" s="5"/>
    </row>
    <row r="1048554" s="1" customFormat="1" spans="5:9">
      <c r="E1048554" s="5"/>
      <c r="F1048554" s="5"/>
      <c r="G1048554" s="5"/>
      <c r="H1048554" s="5"/>
      <c r="I1048554" s="5"/>
    </row>
    <row r="1048555" s="1" customFormat="1" spans="5:9">
      <c r="E1048555" s="5"/>
      <c r="F1048555" s="5"/>
      <c r="G1048555" s="5"/>
      <c r="H1048555" s="5"/>
      <c r="I1048555" s="5"/>
    </row>
    <row r="1048556" s="1" customFormat="1" spans="5:9">
      <c r="E1048556" s="5"/>
      <c r="F1048556" s="5"/>
      <c r="G1048556" s="5"/>
      <c r="H1048556" s="5"/>
      <c r="I1048556" s="5"/>
    </row>
    <row r="1048557" s="1" customFormat="1" spans="5:9">
      <c r="E1048557" s="5"/>
      <c r="F1048557" s="5"/>
      <c r="G1048557" s="5"/>
      <c r="H1048557" s="5"/>
      <c r="I1048557" s="5"/>
    </row>
  </sheetData>
  <autoFilter ref="A3:J56">
    <extLst/>
  </autoFilter>
  <mergeCells count="25">
    <mergeCell ref="A1:J1"/>
    <mergeCell ref="A2:J2"/>
    <mergeCell ref="E3:F3"/>
    <mergeCell ref="A29:B29"/>
    <mergeCell ref="A34:B34"/>
    <mergeCell ref="A36:B36"/>
    <mergeCell ref="A40:B40"/>
    <mergeCell ref="A48:B48"/>
    <mergeCell ref="A53:B53"/>
    <mergeCell ref="A55:B55"/>
    <mergeCell ref="A56:B56"/>
    <mergeCell ref="A3:A4"/>
    <mergeCell ref="B3:B4"/>
    <mergeCell ref="B5:B17"/>
    <mergeCell ref="B18:B28"/>
    <mergeCell ref="B30:B33"/>
    <mergeCell ref="B37:B39"/>
    <mergeCell ref="B41:B47"/>
    <mergeCell ref="B49:B52"/>
    <mergeCell ref="C3:C4"/>
    <mergeCell ref="D3:D4"/>
    <mergeCell ref="G3:G4"/>
    <mergeCell ref="H3:H4"/>
    <mergeCell ref="I3:I4"/>
    <mergeCell ref="J3:J4"/>
  </mergeCells>
  <pageMargins left="0.751388888888889" right="0.751388888888889" top="1" bottom="1"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供应计划汇总表</vt:lpstr>
      <vt:lpstr>附件1-2023年度国有建设用地供应计划表</vt:lpstr>
      <vt:lpstr>附件2-2023年度拟以出让方式供应的住宅用地计划表</vt:lpstr>
      <vt:lpstr>附件3-2023年度拟以出让方式供应的商服及公共服务用地计划表</vt:lpstr>
      <vt:lpstr>附件4-2023年度拟以出让方式供应的工矿仓储及教育科研用地计</vt:lpstr>
      <vt:lpstr>附件5-2023年度拟以划拨方式供应的基础设施和公服设施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何琴</dc:creator>
  <cp:lastModifiedBy>冯东</cp:lastModifiedBy>
  <dcterms:created xsi:type="dcterms:W3CDTF">2020-01-14T11:09:00Z</dcterms:created>
  <dcterms:modified xsi:type="dcterms:W3CDTF">2023-03-31T01:27:26Z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2F6471208E86426A8F17D13D20826D13</vt:lpwstr>
  </property>
</Properties>
</file>